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S:\Insurance\corporate changes\PLAN DATA\2023.12.01 - Cerebral Palsy\Internal Notification\"/>
    </mc:Choice>
  </mc:AlternateContent>
  <xr:revisionPtr revIDLastSave="0" documentId="13_ncr:1_{F6520806-5C2C-4712-964C-097C6A80E8AF}" xr6:coauthVersionLast="47" xr6:coauthVersionMax="47" xr10:uidLastSave="{00000000-0000-0000-0000-000000000000}"/>
  <workbookProtection workbookAlgorithmName="SHA-512" workbookHashValue="Elo5V8GjgwC3H+Hmt8QaFPowdnKWBQtryWZhAAqxZoDryFwx+/LQBECD8S7hob8Ou2GXE23ZKIBI0K5hu1lflQ==" workbookSaltValue="j5C3lamtrNSi4ZnipBDLow==" workbookSpinCount="100000" lockStructure="1"/>
  <bookViews>
    <workbookView xWindow="-110" yWindow="-110" windowWidth="19420" windowHeight="10300" tabRatio="898" xr2:uid="{00000000-000D-0000-FFFF-FFFF00000000}"/>
  </bookViews>
  <sheets>
    <sheet name="Calculator" sheetId="4" r:id="rId1"/>
    <sheet name="D&amp;TPD-Rates" sheetId="7" state="hidden" r:id="rId2"/>
  </sheets>
  <definedNames>
    <definedName name="Casual">Calculator!$Y$11</definedName>
    <definedName name="Employmenttype">Calculator!$V$11:$V$12</definedName>
    <definedName name="Permanent">Calculator!$W$11:$W$12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4" l="1"/>
  <c r="I8" i="4" s="1"/>
  <c r="M8" i="4" l="1"/>
  <c r="I7" i="4"/>
  <c r="M7" i="4" s="1"/>
  <c r="I9" i="4" l="1"/>
  <c r="V11" i="4"/>
  <c r="V10" i="4"/>
  <c r="V9" i="4"/>
  <c r="AC6" i="4" l="1"/>
  <c r="S10" i="4"/>
  <c r="S14" i="4" l="1"/>
  <c r="S15" i="4" l="1"/>
  <c r="U15" i="4" s="1"/>
  <c r="AC7" i="4" l="1"/>
  <c r="S11" i="4" s="1"/>
  <c r="S12" i="4" l="1"/>
  <c r="S13" i="4" l="1"/>
  <c r="U13" i="4" s="1"/>
  <c r="U11" i="4" s="1"/>
  <c r="L8" i="4"/>
  <c r="L7" i="4" l="1"/>
  <c r="M9" i="4"/>
  <c r="I12" i="4" s="1"/>
  <c r="L9" i="4" l="1"/>
  <c r="I11" i="4" s="1"/>
</calcChain>
</file>

<file path=xl/sharedStrings.xml><?xml version="1.0" encoding="utf-8"?>
<sst xmlns="http://schemas.openxmlformats.org/spreadsheetml/2006/main" count="68" uniqueCount="58">
  <si>
    <t>LOGO</t>
  </si>
  <si>
    <t>Your details</t>
  </si>
  <si>
    <t>Premium &amp; Cover Summary</t>
  </si>
  <si>
    <t>Detailed Premium Breakdown</t>
  </si>
  <si>
    <t>YFM cease</t>
  </si>
  <si>
    <t>Please complete the appropriate blank highlighted fields</t>
  </si>
  <si>
    <t>Weekly</t>
  </si>
  <si>
    <t>Annual</t>
  </si>
  <si>
    <t>Greater than AAL Notes</t>
  </si>
  <si>
    <t>Date at Age 67</t>
  </si>
  <si>
    <t>Date of Calculation (dd/mm/yyyy)</t>
  </si>
  <si>
    <t>Standard Death Premium</t>
  </si>
  <si>
    <t xml:space="preserve">Gender </t>
  </si>
  <si>
    <t>Years to Age 67</t>
  </si>
  <si>
    <t>DOB (dd/mm/yyyy)</t>
  </si>
  <si>
    <t>IP limit</t>
  </si>
  <si>
    <t>Age</t>
  </si>
  <si>
    <t>TPD limit</t>
  </si>
  <si>
    <t>Male</t>
  </si>
  <si>
    <t>Additional Death Cover</t>
  </si>
  <si>
    <t>AAL</t>
  </si>
  <si>
    <t>Female</t>
  </si>
  <si>
    <t>DEATH Extra</t>
  </si>
  <si>
    <t>Additional Death Premium</t>
  </si>
  <si>
    <t>TPD Max</t>
  </si>
  <si>
    <t>IP % of Salary</t>
  </si>
  <si>
    <t>Total Death Cover</t>
  </si>
  <si>
    <t>TPD Extra</t>
  </si>
  <si>
    <t>IP Max</t>
  </si>
  <si>
    <t>IP Extra</t>
  </si>
  <si>
    <r>
      <t xml:space="preserve">Total Premium - Weekly </t>
    </r>
    <r>
      <rPr>
        <b/>
        <vertAlign val="superscript"/>
        <sz val="14"/>
        <color rgb="FF1C355E"/>
        <rFont val="Arial"/>
        <family val="2"/>
      </rPr>
      <t>3</t>
    </r>
  </si>
  <si>
    <t>Total Premium - Annual</t>
  </si>
  <si>
    <t>Total Death Premium</t>
  </si>
  <si>
    <t>Death &amp; TPD</t>
  </si>
  <si>
    <t>IP</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</si>
  <si>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</si>
  <si>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</si>
  <si>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</si>
  <si>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</si>
  <si>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Age Last</t>
  </si>
  <si>
    <t>Cerebral Palsy Alliance Superannuation Plan</t>
  </si>
  <si>
    <r>
      <t xml:space="preserve">Please read this quote in conjunction with your Product Disclosure Statement (PDS), available from </t>
    </r>
    <r>
      <rPr>
        <b/>
        <sz val="9"/>
        <color theme="1"/>
        <rFont val="Arial"/>
        <family val="2"/>
      </rPr>
      <t>art.com.au/cpa</t>
    </r>
  </si>
  <si>
    <t>Effective Date: 1 December 2023</t>
  </si>
  <si>
    <r>
      <rPr>
        <b/>
        <i/>
        <sz val="10"/>
        <color rgb="FFF24E49"/>
        <rFont val="Arial"/>
        <family val="2"/>
      </rPr>
      <t xml:space="preserve">Please complete if you require Additional Death cover </t>
    </r>
    <r>
      <rPr>
        <b/>
        <i/>
        <vertAlign val="superscript"/>
        <sz val="12"/>
        <color rgb="FFF24E49"/>
        <rFont val="Arial"/>
        <family val="2"/>
      </rPr>
      <t>2</t>
    </r>
    <r>
      <rPr>
        <i/>
        <sz val="10"/>
        <color rgb="FFF24E49"/>
        <rFont val="Arial"/>
        <family val="2"/>
      </rPr>
      <t xml:space="preserve">
(NOTE: This amount is in addition to your Standard cover)</t>
    </r>
  </si>
  <si>
    <t xml:space="preserve">1. Standard Death cover is paid for by your Employer </t>
  </si>
  <si>
    <t>3. Note that rounding variations may occur in the calculations.</t>
  </si>
  <si>
    <t>Cerebral Palsy Alliance - Supported Employee</t>
  </si>
  <si>
    <t>Insurance Calculator for Supported Employees</t>
  </si>
  <si>
    <r>
      <t xml:space="preserve">
If you are an eligible Supported Employee (refer to your </t>
    </r>
    <r>
      <rPr>
        <i/>
        <sz val="9"/>
        <color rgb="FF333333"/>
        <rFont val="Arial"/>
        <family val="2"/>
      </rPr>
      <t>Super Savings - Corporate Insurance guide</t>
    </r>
    <r>
      <rPr>
        <sz val="9"/>
        <color rgb="FF333333"/>
        <rFont val="Arial"/>
        <family val="2"/>
      </rPr>
      <t xml:space="preserve">), you will automatically receive the amount of Standard Death cover as shown above, subject to the Automatic Acceptance Limit of 1 unit of age baed cover, as set by the insurer. 
Should you wish to apply for cover amounts above the Automatic Acceptance Limits a health questionnaire may be required. Acceptance is subject to approval by the plan insurer. 
</t>
    </r>
  </si>
  <si>
    <t xml:space="preserve">Supported Employees </t>
  </si>
  <si>
    <t>Death only - Cover Scale and Premiums</t>
  </si>
  <si>
    <t xml:space="preserve">1 Unit of Death only cover - annual premiums per unit </t>
  </si>
  <si>
    <t>Cover Amount</t>
  </si>
  <si>
    <t>Death only</t>
  </si>
  <si>
    <t>Additional Death only</t>
  </si>
  <si>
    <t>Premiums per $10,000 Additional Death only cover</t>
  </si>
  <si>
    <t xml:space="preserve">2. Applications for Additional Death cover are subject to acceptance by the insurer. Additional Death cover premiums are paid for by you, and deducted from your accumulation account. </t>
  </si>
  <si>
    <r>
      <t xml:space="preserve">Standard Death Cover </t>
    </r>
    <r>
      <rPr>
        <b/>
        <vertAlign val="superscript"/>
        <sz val="11"/>
        <color rgb="FF1C355E"/>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</si>
</sst>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 numFmtId="181" formatCode="_-&quot;$&quot;* #,##0_-;\-&quot;$&quot;* #,##0_-;_-&quot;$&quot;* &quot;-&quot;??_-;_-@_-"/>
  </numFmts>
  <fonts count="139">
    <font>
      <sz val="11"/>
      <color theme="1"/>
      <name val="Calibri"/>
      <family val="2"/>
      <scheme val="minor"/>
    </font>
    <font>
      <sz val="11"/>
      <color theme="1"/>
      <name val="Calibri"/>
      <family val="2"/>
      <scheme val="minor"/>
    </font>
    <font>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b/>
      <sz val="11"/>
      <name val="Arial"/>
      <family val="2"/>
    </font>
    <font>
      <sz val="18"/>
      <color rgb="FFFFFFFF"/>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b/>
      <sz val="10"/>
      <color theme="1"/>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sz val="9"/>
      <name val="Arial"/>
      <family val="2"/>
    </font>
    <font>
      <b/>
      <sz val="16"/>
      <color rgb="FF0051FF"/>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i/>
      <sz val="10"/>
      <color rgb="FFF24E49"/>
      <name val="Arial"/>
      <family val="2"/>
    </font>
    <font>
      <b/>
      <i/>
      <vertAlign val="superscript"/>
      <sz val="12"/>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vertAlign val="superscript"/>
      <sz val="14"/>
      <color rgb="FF1C355E"/>
      <name val="Arial"/>
      <family val="2"/>
    </font>
    <font>
      <b/>
      <u/>
      <sz val="10"/>
      <color rgb="FF0051FF"/>
      <name val="Arial"/>
      <family val="2"/>
    </font>
    <font>
      <sz val="9"/>
      <color rgb="FF333333"/>
      <name val="Arial"/>
      <family val="2"/>
    </font>
    <font>
      <sz val="11"/>
      <color rgb="FF333333"/>
      <name val="Arial"/>
      <family val="2"/>
    </font>
    <font>
      <b/>
      <vertAlign val="superscript"/>
      <sz val="11"/>
      <color rgb="FF1C355E"/>
      <name val="Arial"/>
      <family val="2"/>
    </font>
    <font>
      <sz val="11"/>
      <color rgb="FF414140"/>
      <name val="Arial"/>
      <family val="2"/>
    </font>
    <font>
      <i/>
      <sz val="9"/>
      <color rgb="FF333333"/>
      <name val="Arial"/>
      <family val="2"/>
    </font>
    <font>
      <b/>
      <sz val="9"/>
      <color theme="1"/>
      <name val="Arial"/>
      <family val="2"/>
    </font>
    <font>
      <u/>
      <sz val="9"/>
      <color theme="1"/>
      <name val="Arial"/>
      <family val="2"/>
    </font>
    <font>
      <b/>
      <sz val="12"/>
      <color theme="1"/>
      <name val="Calibri"/>
      <family val="2"/>
      <scheme val="minor"/>
    </font>
    <font>
      <b/>
      <sz val="10"/>
      <color theme="1"/>
      <name val="Calibri"/>
      <family val="2"/>
      <scheme val="minor"/>
    </font>
    <font>
      <sz val="7.5"/>
      <name val="Comic Sans MS"/>
      <family val="4"/>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theme="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style="medium">
        <color rgb="FFD1F2FF"/>
      </left>
      <right style="medium">
        <color rgb="FFD1F2FF"/>
      </right>
      <top style="medium">
        <color rgb="FFD1F2FF"/>
      </top>
      <bottom style="medium">
        <color rgb="FFD1F2F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3006">
    <xf numFmtId="0" fontId="0" fillId="0" borderId="0"/>
    <xf numFmtId="0" fontId="1"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6" applyNumberFormat="0" applyAlignment="0" applyProtection="0"/>
    <xf numFmtId="0" fontId="13" fillId="6" borderId="7" applyNumberFormat="0" applyAlignment="0" applyProtection="0"/>
    <xf numFmtId="0" fontId="14" fillId="6" borderId="6" applyNumberFormat="0" applyAlignment="0" applyProtection="0"/>
    <xf numFmtId="0" fontId="15" fillId="0" borderId="8" applyNumberFormat="0" applyFill="0" applyAlignment="0" applyProtection="0"/>
    <xf numFmtId="0" fontId="16" fillId="7" borderId="9" applyNumberFormat="0" applyAlignment="0" applyProtection="0"/>
    <xf numFmtId="0" fontId="17" fillId="0" borderId="0" applyNumberFormat="0" applyFill="0" applyBorder="0" applyAlignment="0" applyProtection="0"/>
    <xf numFmtId="0" fontId="1" fillId="8" borderId="10" applyNumberFormat="0" applyFont="0" applyAlignment="0" applyProtection="0"/>
    <xf numFmtId="0" fontId="18" fillId="0" borderId="0" applyNumberFormat="0" applyFill="0" applyBorder="0" applyAlignment="0" applyProtection="0"/>
    <xf numFmtId="0" fontId="4"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20" fillId="0" borderId="0"/>
    <xf numFmtId="0" fontId="22" fillId="0" borderId="0"/>
    <xf numFmtId="0" fontId="20" fillId="0" borderId="0"/>
    <xf numFmtId="0" fontId="20" fillId="0" borderId="0"/>
    <xf numFmtId="0" fontId="22" fillId="0" borderId="0"/>
    <xf numFmtId="0" fontId="22" fillId="0" borderId="0"/>
    <xf numFmtId="0" fontId="22" fillId="0" borderId="0"/>
    <xf numFmtId="0" fontId="24" fillId="0" borderId="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43" fontId="22" fillId="0" borderId="0" applyFont="0" applyFill="0" applyBorder="0" applyAlignment="0" applyProtection="0"/>
    <xf numFmtId="0" fontId="22" fillId="0" borderId="0"/>
    <xf numFmtId="0" fontId="1"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3"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9" fillId="21" borderId="0" applyNumberFormat="0" applyBorder="0" applyAlignment="0" applyProtection="0"/>
    <xf numFmtId="43" fontId="41"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1" fillId="0" borderId="0"/>
    <xf numFmtId="0" fontId="2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1" fillId="0" borderId="0"/>
    <xf numFmtId="0" fontId="22" fillId="0" borderId="0"/>
    <xf numFmtId="0" fontId="21" fillId="0" borderId="0"/>
    <xf numFmtId="0" fontId="20" fillId="0" borderId="0"/>
    <xf numFmtId="44" fontId="20"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15" fontId="41" fillId="0" borderId="0" applyFont="0" applyFill="0" applyBorder="0" applyAlignment="0" applyProtection="0"/>
    <xf numFmtId="168" fontId="41" fillId="0" borderId="0" applyFont="0" applyFill="0" applyBorder="0" applyAlignment="0" applyProtection="0"/>
    <xf numFmtId="167" fontId="41" fillId="0" borderId="0" applyFont="0" applyFill="0" applyBorder="0" applyAlignment="0" applyProtection="0"/>
    <xf numFmtId="0" fontId="41" fillId="0" borderId="0" applyFont="0" applyFill="0" applyBorder="0" applyAlignment="0" applyProtection="0"/>
    <xf numFmtId="0" fontId="42" fillId="0" borderId="0" applyFill="0" applyBorder="0" applyProtection="0">
      <alignment horizontal="center" vertical="top"/>
    </xf>
    <xf numFmtId="0" fontId="41" fillId="33" borderId="0" applyProtection="0">
      <alignment horizontal="center"/>
      <protection locked="0"/>
    </xf>
    <xf numFmtId="9" fontId="22" fillId="0" borderId="0" applyFont="0" applyFill="0" applyBorder="0" applyAlignment="0" applyProtection="0"/>
    <xf numFmtId="10" fontId="22" fillId="0" borderId="0" applyFont="0" applyFill="0" applyBorder="0" applyAlignment="0" applyProtection="0"/>
    <xf numFmtId="0" fontId="41" fillId="0" borderId="0" applyNumberFormat="0" applyFont="0" applyFill="0" applyBorder="0" applyAlignment="0" applyProtection="0">
      <alignment horizontal="left"/>
    </xf>
    <xf numFmtId="4" fontId="41" fillId="0" borderId="0" applyFont="0" applyFill="0" applyBorder="0" applyAlignment="0" applyProtection="0"/>
    <xf numFmtId="0" fontId="22" fillId="0" borderId="0"/>
    <xf numFmtId="0" fontId="1" fillId="0" borderId="0"/>
    <xf numFmtId="0" fontId="22" fillId="0" borderId="0"/>
    <xf numFmtId="15" fontId="41" fillId="0" borderId="0" applyFont="0" applyFill="0" applyBorder="0" applyAlignment="0" applyProtection="0"/>
    <xf numFmtId="168" fontId="41" fillId="0" borderId="0" applyFont="0" applyFill="0" applyBorder="0" applyAlignment="0" applyProtection="0"/>
    <xf numFmtId="167" fontId="41" fillId="0" borderId="0" applyFont="0" applyFill="0" applyBorder="0" applyAlignment="0" applyProtection="0"/>
    <xf numFmtId="0" fontId="41" fillId="0" borderId="0" applyFont="0" applyFill="0" applyBorder="0" applyAlignment="0" applyProtection="0"/>
    <xf numFmtId="169" fontId="22" fillId="0" borderId="0"/>
    <xf numFmtId="170" fontId="22" fillId="0" borderId="0" applyFont="0" applyBorder="0" applyAlignment="0" applyProtection="0"/>
    <xf numFmtId="171" fontId="22" fillId="0" borderId="0" applyFont="0" applyBorder="0" applyAlignment="0" applyProtection="0"/>
    <xf numFmtId="0" fontId="42" fillId="0" borderId="0" applyFill="0" applyBorder="0" applyProtection="0">
      <alignment horizontal="center" vertical="top"/>
    </xf>
    <xf numFmtId="166" fontId="22" fillId="35" borderId="0"/>
    <xf numFmtId="172" fontId="22" fillId="35" borderId="0" applyFont="0" applyBorder="0" applyAlignment="0" applyProtection="0"/>
    <xf numFmtId="173" fontId="22" fillId="35" borderId="0" applyFont="0" applyBorder="0" applyAlignment="0" applyProtection="0"/>
    <xf numFmtId="174" fontId="22" fillId="35" borderId="0" applyFont="0" applyBorder="0" applyAlignment="0" applyProtection="0"/>
    <xf numFmtId="14" fontId="22" fillId="35" borderId="0" applyFont="0" applyBorder="0" applyAlignment="0" applyProtection="0"/>
    <xf numFmtId="9" fontId="22" fillId="35" borderId="0" applyFont="0" applyBorder="0" applyAlignment="0" applyProtection="0"/>
    <xf numFmtId="10" fontId="22" fillId="35" borderId="0" applyFont="0" applyBorder="0" applyAlignment="0" applyProtection="0"/>
    <xf numFmtId="0" fontId="46" fillId="0" borderId="0" applyFont="0">
      <alignment horizontal="left"/>
    </xf>
    <xf numFmtId="0" fontId="41" fillId="33" borderId="0" applyProtection="0">
      <alignment horizontal="center"/>
      <protection locked="0"/>
    </xf>
    <xf numFmtId="10" fontId="22" fillId="0" borderId="0" applyFont="0" applyFill="0" applyBorder="0" applyAlignment="0" applyProtection="0"/>
    <xf numFmtId="0" fontId="41" fillId="0" borderId="0" applyNumberFormat="0" applyFont="0" applyFill="0" applyBorder="0" applyAlignment="0" applyProtection="0">
      <alignment horizontal="left"/>
    </xf>
    <xf numFmtId="4" fontId="41" fillId="0" borderId="0" applyFont="0" applyFill="0" applyBorder="0" applyAlignment="0" applyProtection="0"/>
    <xf numFmtId="173" fontId="47" fillId="35" borderId="0" applyNumberFormat="0" applyFill="0" applyBorder="0" applyAlignment="0" applyProtection="0"/>
    <xf numFmtId="173" fontId="22" fillId="0" borderId="0" applyFont="0" applyBorder="0" applyAlignment="0" applyProtection="0"/>
    <xf numFmtId="174" fontId="22" fillId="0" borderId="0" applyFont="0" applyBorder="0" applyAlignment="0" applyProtection="0"/>
    <xf numFmtId="14" fontId="22" fillId="0" borderId="0" applyFont="0" applyBorder="0" applyAlignment="0" applyProtection="0"/>
    <xf numFmtId="9" fontId="22" fillId="0" borderId="0" applyFont="0" applyBorder="0" applyAlignment="0" applyProtection="0"/>
    <xf numFmtId="10" fontId="22" fillId="0" borderId="0" applyFont="0" applyBorder="0" applyAlignment="0" applyProtection="0"/>
    <xf numFmtId="0" fontId="22" fillId="0" borderId="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3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39"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48" fillId="45"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52" borderId="0" applyNumberFormat="0" applyBorder="0" applyAlignment="0" applyProtection="0"/>
    <xf numFmtId="0" fontId="49" fillId="0" borderId="0" applyFont="0" applyFill="0" applyBorder="0" applyAlignment="0" applyProtection="0"/>
    <xf numFmtId="0" fontId="50" fillId="37" borderId="0" applyNumberFormat="0" applyBorder="0" applyAlignment="0" applyProtection="0"/>
    <xf numFmtId="0" fontId="51" fillId="53" borderId="13" applyNumberFormat="0" applyAlignment="0" applyProtection="0"/>
    <xf numFmtId="0" fontId="52" fillId="54" borderId="14" applyNumberFormat="0" applyAlignment="0" applyProtection="0"/>
    <xf numFmtId="0" fontId="48" fillId="46" borderId="0" applyNumberFormat="0" applyBorder="0" applyAlignment="0" applyProtection="0"/>
    <xf numFmtId="0" fontId="48" fillId="43" borderId="0" applyNumberFormat="0" applyBorder="0" applyAlignment="0" applyProtection="0"/>
    <xf numFmtId="0" fontId="48" fillId="42" borderId="0" applyNumberFormat="0" applyBorder="0" applyAlignment="0" applyProtection="0"/>
    <xf numFmtId="0" fontId="53" fillId="0" borderId="0" applyNumberFormat="0" applyFill="0" applyBorder="0" applyAlignment="0" applyProtection="0"/>
    <xf numFmtId="0" fontId="54" fillId="38" borderId="0" applyNumberFormat="0" applyBorder="0" applyAlignment="0" applyProtection="0"/>
    <xf numFmtId="0" fontId="55" fillId="0" borderId="15" applyNumberFormat="0" applyFill="0" applyAlignment="0" applyProtection="0"/>
    <xf numFmtId="0" fontId="56" fillId="0" borderId="16"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45" fillId="34" borderId="13" applyNumberFormat="0" applyAlignment="0" applyProtection="0"/>
    <xf numFmtId="0" fontId="48" fillId="45"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39" borderId="0" applyNumberFormat="0" applyBorder="0" applyAlignment="0" applyProtection="0"/>
    <xf numFmtId="0" fontId="43" fillId="43" borderId="0" applyNumberFormat="0" applyBorder="0" applyAlignment="0" applyProtection="0"/>
    <xf numFmtId="0" fontId="43" fillId="42" borderId="0" applyNumberFormat="0" applyBorder="0" applyAlignment="0" applyProtection="0"/>
    <xf numFmtId="0" fontId="43" fillId="41" borderId="0" applyNumberFormat="0" applyBorder="0" applyAlignment="0" applyProtection="0"/>
    <xf numFmtId="0" fontId="43" fillId="34" borderId="0" applyNumberFormat="0" applyBorder="0" applyAlignment="0" applyProtection="0"/>
    <xf numFmtId="0" fontId="58" fillId="0" borderId="18" applyNumberFormat="0" applyFill="0" applyAlignment="0" applyProtection="0"/>
    <xf numFmtId="0" fontId="59" fillId="55" borderId="0" applyNumberFormat="0" applyBorder="0" applyAlignment="0" applyProtection="0"/>
    <xf numFmtId="0" fontId="43" fillId="56" borderId="12" applyNumberFormat="0" applyFont="0" applyAlignment="0" applyProtection="0"/>
    <xf numFmtId="0" fontId="60" fillId="53" borderId="19" applyNumberFormat="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42" fillId="0" borderId="2">
      <alignment horizontal="center"/>
    </xf>
    <xf numFmtId="3" fontId="41" fillId="0" borderId="0" applyFont="0" applyFill="0" applyBorder="0" applyAlignment="0" applyProtection="0"/>
    <xf numFmtId="0" fontId="41" fillId="57" borderId="0" applyNumberFormat="0" applyFont="0" applyBorder="0" applyAlignment="0" applyProtection="0"/>
    <xf numFmtId="0" fontId="43" fillId="40" borderId="0" applyNumberFormat="0" applyBorder="0" applyAlignment="0" applyProtection="0"/>
    <xf numFmtId="0" fontId="43" fillId="39" borderId="0" applyNumberFormat="0" applyBorder="0" applyAlignment="0" applyProtection="0"/>
    <xf numFmtId="0" fontId="43" fillId="38" borderId="0" applyNumberFormat="0" applyBorder="0" applyAlignment="0" applyProtection="0"/>
    <xf numFmtId="0" fontId="43" fillId="37" borderId="0" applyNumberFormat="0" applyBorder="0" applyAlignment="0" applyProtection="0"/>
    <xf numFmtId="0" fontId="43" fillId="36" borderId="0" applyNumberFormat="0" applyBorder="0" applyAlignment="0" applyProtection="0"/>
    <xf numFmtId="0" fontId="61" fillId="0" borderId="0" applyNumberFormat="0" applyFill="0" applyBorder="0" applyAlignment="0" applyProtection="0"/>
    <xf numFmtId="0" fontId="44" fillId="0" borderId="20" applyNumberFormat="0" applyFill="0" applyAlignment="0" applyProtection="0"/>
    <xf numFmtId="0" fontId="62" fillId="0" borderId="0"/>
    <xf numFmtId="0" fontId="63" fillId="0" borderId="0" applyNumberFormat="0" applyFill="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52" borderId="0" applyNumberFormat="0" applyBorder="0" applyAlignment="0" applyProtection="0"/>
    <xf numFmtId="0" fontId="50" fillId="37" borderId="0" applyNumberFormat="0" applyBorder="0" applyAlignment="0" applyProtection="0"/>
    <xf numFmtId="0" fontId="51" fillId="53" borderId="13" applyNumberFormat="0" applyAlignment="0" applyProtection="0"/>
    <xf numFmtId="0" fontId="52" fillId="54" borderId="14" applyNumberFormat="0" applyAlignment="0" applyProtection="0"/>
    <xf numFmtId="0" fontId="53" fillId="0" borderId="0" applyNumberFormat="0" applyFill="0" applyBorder="0" applyAlignment="0" applyProtection="0"/>
    <xf numFmtId="0" fontId="54" fillId="38" borderId="0" applyNumberFormat="0" applyBorder="0" applyAlignment="0" applyProtection="0"/>
    <xf numFmtId="0" fontId="55" fillId="0" borderId="15" applyNumberFormat="0" applyFill="0" applyAlignment="0" applyProtection="0"/>
    <xf numFmtId="0" fontId="56" fillId="0" borderId="16"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45" fillId="34" borderId="13" applyNumberFormat="0" applyAlignment="0" applyProtection="0"/>
    <xf numFmtId="0" fontId="58" fillId="0" borderId="18" applyNumberFormat="0" applyFill="0" applyAlignment="0" applyProtection="0"/>
    <xf numFmtId="0" fontId="59" fillId="55" borderId="0" applyNumberFormat="0" applyBorder="0" applyAlignment="0" applyProtection="0"/>
    <xf numFmtId="0" fontId="43" fillId="56" borderId="12" applyNumberFormat="0" applyFont="0" applyAlignment="0" applyProtection="0"/>
    <xf numFmtId="0" fontId="60" fillId="53" borderId="19" applyNumberFormat="0" applyAlignment="0" applyProtection="0"/>
    <xf numFmtId="0" fontId="41" fillId="0" borderId="0" applyNumberFormat="0" applyFont="0" applyFill="0" applyBorder="0" applyAlignment="0" applyProtection="0">
      <alignment horizontal="left"/>
    </xf>
    <xf numFmtId="4" fontId="41" fillId="0" borderId="0" applyFont="0" applyFill="0" applyBorder="0" applyAlignment="0" applyProtection="0"/>
    <xf numFmtId="0" fontId="61" fillId="0" borderId="0" applyNumberFormat="0" applyFill="0" applyBorder="0" applyAlignment="0" applyProtection="0"/>
    <xf numFmtId="0" fontId="44" fillId="0" borderId="20" applyNumberFormat="0" applyFill="0" applyAlignment="0" applyProtection="0"/>
    <xf numFmtId="0" fontId="63" fillId="0" borderId="0" applyNumberFormat="0" applyFill="0" applyBorder="0" applyAlignment="0" applyProtection="0"/>
    <xf numFmtId="0" fontId="1" fillId="0" borderId="0"/>
    <xf numFmtId="0" fontId="1" fillId="0" borderId="0"/>
    <xf numFmtId="0" fontId="1" fillId="0" borderId="0"/>
    <xf numFmtId="0" fontId="1" fillId="0" borderId="0"/>
    <xf numFmtId="0" fontId="21" fillId="0" borderId="0"/>
    <xf numFmtId="0" fontId="23" fillId="0" borderId="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3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39"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48" fillId="45"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52" borderId="0" applyNumberFormat="0" applyBorder="0" applyAlignment="0" applyProtection="0"/>
    <xf numFmtId="0" fontId="50" fillId="37" borderId="0" applyNumberFormat="0" applyBorder="0" applyAlignment="0" applyProtection="0"/>
    <xf numFmtId="0" fontId="51" fillId="53" borderId="13" applyNumberFormat="0" applyAlignment="0" applyProtection="0"/>
    <xf numFmtId="0" fontId="52" fillId="54" borderId="14" applyNumberFormat="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1" fillId="0" borderId="0" applyFont="0" applyFill="0" applyBorder="0" applyAlignment="0" applyProtection="0"/>
    <xf numFmtId="44" fontId="3" fillId="0" borderId="0" applyFont="0" applyFill="0" applyBorder="0" applyAlignment="0" applyProtection="0"/>
    <xf numFmtId="44" fontId="41" fillId="0" borderId="0" applyFont="0" applyFill="0" applyBorder="0" applyAlignment="0" applyProtection="0"/>
    <xf numFmtId="44" fontId="3" fillId="0" borderId="0" applyFont="0" applyFill="0" applyBorder="0" applyAlignment="0" applyProtection="0"/>
    <xf numFmtId="0" fontId="53" fillId="0" borderId="0" applyNumberFormat="0" applyFill="0" applyBorder="0" applyAlignment="0" applyProtection="0"/>
    <xf numFmtId="0" fontId="54" fillId="38" borderId="0" applyNumberFormat="0" applyBorder="0" applyAlignment="0" applyProtection="0"/>
    <xf numFmtId="0" fontId="55" fillId="0" borderId="15" applyNumberFormat="0" applyFill="0" applyAlignment="0" applyProtection="0"/>
    <xf numFmtId="0" fontId="56" fillId="0" borderId="16"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45" fillId="34" borderId="13" applyNumberFormat="0" applyAlignment="0" applyProtection="0"/>
    <xf numFmtId="0" fontId="58" fillId="0" borderId="18" applyNumberFormat="0" applyFill="0" applyAlignment="0" applyProtection="0"/>
    <xf numFmtId="0" fontId="59" fillId="55" borderId="0" applyNumberFormat="0" applyBorder="0" applyAlignment="0" applyProtection="0"/>
    <xf numFmtId="0" fontId="43" fillId="0" borderId="0"/>
    <xf numFmtId="0" fontId="21" fillId="0" borderId="0"/>
    <xf numFmtId="0" fontId="3" fillId="0" borderId="0"/>
    <xf numFmtId="0" fontId="1" fillId="0" borderId="0"/>
    <xf numFmtId="0" fontId="41" fillId="0" borderId="0"/>
    <xf numFmtId="0" fontId="3" fillId="0" borderId="0"/>
    <xf numFmtId="0" fontId="41" fillId="0" borderId="0"/>
    <xf numFmtId="0" fontId="3" fillId="0" borderId="0"/>
    <xf numFmtId="0" fontId="43" fillId="56" borderId="12" applyNumberFormat="0" applyFont="0" applyAlignment="0" applyProtection="0"/>
    <xf numFmtId="0" fontId="60" fillId="53"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0" fontId="61" fillId="0" borderId="0" applyNumberFormat="0" applyFill="0" applyBorder="0" applyAlignment="0" applyProtection="0"/>
    <xf numFmtId="0" fontId="44" fillId="0" borderId="20" applyNumberFormat="0" applyFill="0" applyAlignment="0" applyProtection="0"/>
    <xf numFmtId="0" fontId="63" fillId="0" borderId="0" applyNumberFormat="0" applyFill="0" applyBorder="0" applyAlignment="0" applyProtection="0"/>
    <xf numFmtId="9" fontId="22" fillId="0" borderId="0" applyFont="0" applyFill="0" applyBorder="0" applyAlignment="0" applyProtection="0"/>
    <xf numFmtId="164" fontId="22" fillId="0" borderId="0" applyFont="0" applyFill="0" applyBorder="0" applyAlignment="0" applyProtection="0"/>
    <xf numFmtId="44" fontId="20" fillId="0" borderId="0" applyFont="0" applyFill="0" applyBorder="0" applyAlignment="0" applyProtection="0"/>
    <xf numFmtId="0" fontId="22" fillId="0" borderId="0"/>
    <xf numFmtId="0" fontId="22" fillId="0" borderId="0"/>
    <xf numFmtId="0" fontId="1" fillId="0" borderId="0"/>
    <xf numFmtId="0" fontId="21" fillId="0" borderId="0"/>
    <xf numFmtId="0" fontId="22" fillId="0" borderId="0"/>
    <xf numFmtId="0" fontId="23"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1" fillId="0" borderId="0"/>
    <xf numFmtId="0" fontId="22" fillId="0" borderId="0"/>
    <xf numFmtId="0" fontId="21" fillId="0" borderId="0"/>
    <xf numFmtId="43" fontId="23" fillId="0" borderId="0" applyFont="0" applyFill="0" applyBorder="0" applyAlignment="0" applyProtection="0"/>
    <xf numFmtId="0" fontId="1" fillId="8" borderId="10" applyNumberFormat="0" applyFont="0" applyAlignment="0" applyProtection="0"/>
    <xf numFmtId="0" fontId="22" fillId="0" borderId="0"/>
    <xf numFmtId="0" fontId="22"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0" fillId="0" borderId="0"/>
    <xf numFmtId="0" fontId="22" fillId="0" borderId="0"/>
    <xf numFmtId="0" fontId="1" fillId="22" borderId="0" applyNumberFormat="0" applyBorder="0" applyAlignment="0" applyProtection="0"/>
    <xf numFmtId="0" fontId="40"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1" fillId="0" borderId="0"/>
    <xf numFmtId="0" fontId="40" fillId="0" borderId="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6" applyNumberFormat="0" applyAlignment="0" applyProtection="0"/>
    <xf numFmtId="0" fontId="13" fillId="6" borderId="7" applyNumberFormat="0" applyAlignment="0" applyProtection="0"/>
    <xf numFmtId="0" fontId="14" fillId="6" borderId="6" applyNumberFormat="0" applyAlignment="0" applyProtection="0"/>
    <xf numFmtId="0" fontId="15" fillId="0" borderId="8" applyNumberFormat="0" applyFill="0" applyAlignment="0" applyProtection="0"/>
    <xf numFmtId="0" fontId="16" fillId="7" borderId="9" applyNumberFormat="0" applyAlignment="0" applyProtection="0"/>
    <xf numFmtId="0" fontId="17" fillId="0" borderId="0" applyNumberFormat="0" applyFill="0" applyBorder="0" applyAlignment="0" applyProtection="0"/>
    <xf numFmtId="0" fontId="1" fillId="8" borderId="10" applyNumberFormat="0" applyFont="0" applyAlignment="0" applyProtection="0"/>
    <xf numFmtId="0" fontId="18" fillId="0" borderId="0" applyNumberFormat="0" applyFill="0" applyBorder="0" applyAlignment="0" applyProtection="0"/>
    <xf numFmtId="0" fontId="4"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40" fillId="0" borderId="0"/>
    <xf numFmtId="0" fontId="40" fillId="0" borderId="0"/>
    <xf numFmtId="0" fontId="21" fillId="0" borderId="0"/>
    <xf numFmtId="0" fontId="40" fillId="0" borderId="0"/>
    <xf numFmtId="0" fontId="40" fillId="0" borderId="0"/>
    <xf numFmtId="0" fontId="19" fillId="25" borderId="0" applyNumberFormat="0" applyBorder="0" applyAlignment="0" applyProtection="0"/>
    <xf numFmtId="0" fontId="3" fillId="0" borderId="0"/>
    <xf numFmtId="0" fontId="1" fillId="30" borderId="0" applyNumberFormat="0" applyBorder="0" applyAlignment="0" applyProtection="0"/>
    <xf numFmtId="0" fontId="1" fillId="23" borderId="0" applyNumberFormat="0" applyBorder="0" applyAlignment="0" applyProtection="0"/>
    <xf numFmtId="0" fontId="8" fillId="0" borderId="5"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4" fillId="0" borderId="11" applyNumberFormat="0" applyFill="0" applyAlignment="0" applyProtection="0"/>
    <xf numFmtId="0" fontId="1" fillId="15" borderId="0" applyNumberFormat="0" applyBorder="0" applyAlignment="0" applyProtection="0"/>
    <xf numFmtId="0" fontId="19" fillId="20" borderId="0" applyNumberFormat="0" applyBorder="0" applyAlignment="0" applyProtection="0"/>
    <xf numFmtId="0" fontId="41" fillId="0" borderId="0"/>
    <xf numFmtId="0" fontId="1" fillId="0" borderId="0"/>
    <xf numFmtId="165" fontId="22" fillId="0" borderId="0" applyFont="0" applyFill="0" applyBorder="0" applyAlignment="0" applyProtection="0"/>
    <xf numFmtId="0" fontId="1" fillId="26" borderId="0" applyNumberFormat="0" applyBorder="0" applyAlignment="0" applyProtection="0"/>
    <xf numFmtId="0" fontId="40" fillId="0" borderId="0"/>
    <xf numFmtId="0" fontId="1" fillId="15" borderId="0" applyNumberFormat="0" applyBorder="0" applyAlignment="0" applyProtection="0"/>
    <xf numFmtId="0" fontId="1" fillId="0" borderId="0"/>
    <xf numFmtId="0" fontId="3" fillId="0" borderId="0"/>
    <xf numFmtId="0" fontId="19" fillId="12" borderId="0" applyNumberFormat="0" applyBorder="0" applyAlignment="0" applyProtection="0"/>
    <xf numFmtId="0" fontId="5"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2"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19" fillId="13" borderId="0" applyNumberFormat="0" applyBorder="0" applyAlignment="0" applyProtection="0"/>
    <xf numFmtId="0" fontId="21" fillId="0" borderId="0"/>
    <xf numFmtId="0" fontId="1" fillId="0" borderId="0"/>
    <xf numFmtId="0" fontId="1" fillId="18" borderId="0" applyNumberFormat="0" applyBorder="0" applyAlignment="0" applyProtection="0"/>
    <xf numFmtId="0" fontId="18"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8"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9" fillId="2" borderId="0" applyNumberFormat="0" applyBorder="0" applyAlignment="0" applyProtection="0"/>
    <xf numFmtId="0" fontId="19" fillId="28" borderId="0" applyNumberFormat="0" applyBorder="0" applyAlignment="0" applyProtection="0"/>
    <xf numFmtId="9" fontId="3" fillId="0" borderId="0" applyFont="0" applyFill="0" applyBorder="0" applyAlignment="0" applyProtection="0"/>
    <xf numFmtId="0" fontId="6" fillId="0" borderId="3"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19" fillId="29" borderId="0" applyNumberFormat="0" applyBorder="0" applyAlignment="0" applyProtection="0"/>
    <xf numFmtId="0" fontId="19" fillId="24" borderId="0" applyNumberFormat="0" applyBorder="0" applyAlignment="0" applyProtection="0"/>
    <xf numFmtId="0" fontId="12" fillId="5" borderId="6" applyNumberFormat="0" applyAlignment="0" applyProtection="0"/>
    <xf numFmtId="0" fontId="1" fillId="30" borderId="0" applyNumberFormat="0" applyBorder="0" applyAlignment="0" applyProtection="0"/>
    <xf numFmtId="0" fontId="17" fillId="0" borderId="0" applyNumberFormat="0" applyFill="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6" fillId="7" borderId="9" applyNumberFormat="0" applyAlignment="0" applyProtection="0"/>
    <xf numFmtId="0" fontId="7" fillId="0" borderId="4"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1" fillId="0" borderId="0" applyFont="0" applyFill="0" applyBorder="0" applyAlignment="0" applyProtection="0"/>
    <xf numFmtId="0" fontId="1" fillId="22" borderId="0" applyNumberFormat="0" applyBorder="0" applyAlignment="0" applyProtection="0"/>
    <xf numFmtId="0" fontId="19" fillId="32" borderId="0" applyNumberFormat="0" applyBorder="0" applyAlignment="0" applyProtection="0"/>
    <xf numFmtId="44" fontId="41" fillId="0" borderId="0" applyFont="0" applyFill="0" applyBorder="0" applyAlignment="0" applyProtection="0"/>
    <xf numFmtId="0" fontId="13" fillId="6" borderId="7" applyNumberFormat="0" applyAlignment="0" applyProtection="0"/>
    <xf numFmtId="0" fontId="1" fillId="23" borderId="0" applyNumberFormat="0" applyBorder="0" applyAlignment="0" applyProtection="0"/>
    <xf numFmtId="0" fontId="3" fillId="0" borderId="0"/>
    <xf numFmtId="0" fontId="22" fillId="0" borderId="0"/>
    <xf numFmtId="0" fontId="19" fillId="9" borderId="0" applyNumberFormat="0" applyBorder="0" applyAlignment="0" applyProtection="0"/>
    <xf numFmtId="0" fontId="45" fillId="34" borderId="13" applyNumberFormat="0" applyAlignment="0" applyProtection="0"/>
    <xf numFmtId="43" fontId="3"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0" fillId="3" borderId="0" applyNumberFormat="0" applyBorder="0" applyAlignment="0" applyProtection="0"/>
    <xf numFmtId="0" fontId="1" fillId="0" borderId="0"/>
    <xf numFmtId="0" fontId="15" fillId="0" borderId="8" applyNumberFormat="0" applyFill="0" applyAlignment="0" applyProtection="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9" fillId="16" borderId="0" applyNumberFormat="0" applyBorder="0" applyAlignment="0" applyProtection="0"/>
    <xf numFmtId="0" fontId="1" fillId="26" borderId="0" applyNumberFormat="0" applyBorder="0" applyAlignment="0" applyProtection="0"/>
    <xf numFmtId="0" fontId="19" fillId="17" borderId="0" applyNumberFormat="0" applyBorder="0" applyAlignment="0" applyProtection="0"/>
    <xf numFmtId="0" fontId="14" fillId="6" borderId="6" applyNumberFormat="0" applyAlignment="0" applyProtection="0"/>
    <xf numFmtId="0" fontId="11" fillId="4"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3" fillId="0" borderId="0"/>
    <xf numFmtId="44" fontId="3" fillId="0" borderId="0" applyFont="0" applyFill="0" applyBorder="0" applyAlignment="0" applyProtection="0"/>
    <xf numFmtId="0" fontId="41"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3" fillId="36"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1" fillId="53" borderId="13" applyNumberFormat="0" applyAlignment="0" applyProtection="0"/>
    <xf numFmtId="0" fontId="51" fillId="53" borderId="13" applyNumberFormat="0" applyAlignment="0" applyProtection="0"/>
    <xf numFmtId="0" fontId="52" fillId="54" borderId="14" applyNumberFormat="0" applyAlignment="0" applyProtection="0"/>
    <xf numFmtId="0" fontId="52" fillId="54" borderId="14"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5" fillId="0" borderId="15" applyNumberFormat="0" applyFill="0" applyAlignment="0" applyProtection="0"/>
    <xf numFmtId="0" fontId="55" fillId="0" borderId="15"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5" fillId="34" borderId="13" applyNumberFormat="0" applyAlignment="0" applyProtection="0"/>
    <xf numFmtId="0" fontId="45" fillId="34" borderId="13" applyNumberFormat="0" applyAlignment="0" applyProtection="0"/>
    <xf numFmtId="0" fontId="58" fillId="0" borderId="18" applyNumberFormat="0" applyFill="0" applyAlignment="0" applyProtection="0"/>
    <xf numFmtId="0" fontId="58" fillId="0" borderId="18" applyNumberFormat="0" applyFill="0" applyAlignment="0" applyProtection="0"/>
    <xf numFmtId="0" fontId="59" fillId="55" borderId="0" applyNumberFormat="0" applyBorder="0" applyAlignment="0" applyProtection="0"/>
    <xf numFmtId="0" fontId="59" fillId="55" borderId="0" applyNumberFormat="0" applyBorder="0" applyAlignment="0" applyProtection="0"/>
    <xf numFmtId="0" fontId="21" fillId="0" borderId="0"/>
    <xf numFmtId="0" fontId="3" fillId="0" borderId="0"/>
    <xf numFmtId="0" fontId="1" fillId="0" borderId="0"/>
    <xf numFmtId="0" fontId="1" fillId="0" borderId="0"/>
    <xf numFmtId="0" fontId="3" fillId="0" borderId="0"/>
    <xf numFmtId="0" fontId="1" fillId="0" borderId="0"/>
    <xf numFmtId="0" fontId="3" fillId="0" borderId="0"/>
    <xf numFmtId="0" fontId="43" fillId="56" borderId="12" applyNumberFormat="0" applyFont="0" applyAlignment="0" applyProtection="0"/>
    <xf numFmtId="0" fontId="43" fillId="56" borderId="12" applyNumberFormat="0" applyFont="0" applyAlignment="0" applyProtection="0"/>
    <xf numFmtId="0" fontId="60" fillId="53" borderId="19" applyNumberFormat="0" applyAlignment="0" applyProtection="0"/>
    <xf numFmtId="0" fontId="60" fillId="53"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61" fillId="0" borderId="0" applyNumberFormat="0" applyFill="0" applyBorder="0" applyAlignment="0" applyProtection="0"/>
    <xf numFmtId="0" fontId="44" fillId="0" borderId="20" applyNumberFormat="0" applyFill="0" applyAlignment="0" applyProtection="0"/>
    <xf numFmtId="0" fontId="44" fillId="0" borderId="20"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1" fillId="0" borderId="0"/>
    <xf numFmtId="44" fontId="3" fillId="0" borderId="0" applyFont="0" applyFill="0" applyBorder="0" applyAlignment="0" applyProtection="0"/>
    <xf numFmtId="0" fontId="41" fillId="0" borderId="0"/>
    <xf numFmtId="175" fontId="43" fillId="40" borderId="0" applyNumberFormat="0" applyBorder="0" applyAlignment="0" applyProtection="0"/>
    <xf numFmtId="175" fontId="43" fillId="40" borderId="0" applyNumberFormat="0" applyBorder="0" applyAlignment="0" applyProtection="0"/>
    <xf numFmtId="0" fontId="43" fillId="40" borderId="0" applyNumberFormat="0" applyBorder="0" applyAlignment="0" applyProtection="0"/>
    <xf numFmtId="175" fontId="43" fillId="40" borderId="0" applyNumberFormat="0" applyBorder="0" applyAlignment="0" applyProtection="0"/>
    <xf numFmtId="0" fontId="43" fillId="40" borderId="0" applyNumberFormat="0" applyBorder="0" applyAlignment="0" applyProtection="0"/>
    <xf numFmtId="175" fontId="43" fillId="40" borderId="0" applyNumberFormat="0" applyBorder="0" applyAlignment="0" applyProtection="0"/>
    <xf numFmtId="0" fontId="43" fillId="40" borderId="0" applyNumberFormat="0" applyBorder="0" applyAlignment="0" applyProtection="0"/>
    <xf numFmtId="175" fontId="43" fillId="40" borderId="0" applyNumberFormat="0" applyBorder="0" applyAlignment="0" applyProtection="0"/>
    <xf numFmtId="175"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175" fontId="43" fillId="34" borderId="0" applyNumberFormat="0" applyBorder="0" applyAlignment="0" applyProtection="0"/>
    <xf numFmtId="175" fontId="43" fillId="34" borderId="0" applyNumberFormat="0" applyBorder="0" applyAlignment="0" applyProtection="0"/>
    <xf numFmtId="175" fontId="43" fillId="34" borderId="0" applyNumberFormat="0" applyBorder="0" applyAlignment="0" applyProtection="0"/>
    <xf numFmtId="0" fontId="43" fillId="34" borderId="0" applyNumberFormat="0" applyBorder="0" applyAlignment="0" applyProtection="0"/>
    <xf numFmtId="175" fontId="43" fillId="34" borderId="0" applyNumberFormat="0" applyBorder="0" applyAlignment="0" applyProtection="0"/>
    <xf numFmtId="0" fontId="43" fillId="34" borderId="0" applyNumberFormat="0" applyBorder="0" applyAlignment="0" applyProtection="0"/>
    <xf numFmtId="175" fontId="43" fillId="34" borderId="0" applyNumberFormat="0" applyBorder="0" applyAlignment="0" applyProtection="0"/>
    <xf numFmtId="0" fontId="43" fillId="34" borderId="0" applyNumberFormat="0" applyBorder="0" applyAlignment="0" applyProtection="0"/>
    <xf numFmtId="175" fontId="43" fillId="34" borderId="0" applyNumberFormat="0" applyBorder="0" applyAlignment="0" applyProtection="0"/>
    <xf numFmtId="175"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175" fontId="43" fillId="41" borderId="0" applyNumberFormat="0" applyBorder="0" applyAlignment="0" applyProtection="0"/>
    <xf numFmtId="175" fontId="43" fillId="41" borderId="0" applyNumberFormat="0" applyBorder="0" applyAlignment="0" applyProtection="0"/>
    <xf numFmtId="175" fontId="43" fillId="41" borderId="0" applyNumberFormat="0" applyBorder="0" applyAlignment="0" applyProtection="0"/>
    <xf numFmtId="175" fontId="43" fillId="41" borderId="0" applyNumberFormat="0" applyBorder="0" applyAlignment="0" applyProtection="0"/>
    <xf numFmtId="0" fontId="43" fillId="41" borderId="0" applyNumberFormat="0" applyBorder="0" applyAlignment="0" applyProtection="0"/>
    <xf numFmtId="175" fontId="43" fillId="41" borderId="0" applyNumberFormat="0" applyBorder="0" applyAlignment="0" applyProtection="0"/>
    <xf numFmtId="0" fontId="43" fillId="41" borderId="0" applyNumberFormat="0" applyBorder="0" applyAlignment="0" applyProtection="0"/>
    <xf numFmtId="175" fontId="43" fillId="41" borderId="0" applyNumberFormat="0" applyBorder="0" applyAlignment="0" applyProtection="0"/>
    <xf numFmtId="0" fontId="21" fillId="0" borderId="0"/>
    <xf numFmtId="0" fontId="3" fillId="0" borderId="0"/>
    <xf numFmtId="0" fontId="1" fillId="0" borderId="0"/>
    <xf numFmtId="0" fontId="41" fillId="0" borderId="0"/>
    <xf numFmtId="0" fontId="43" fillId="41" borderId="0" applyNumberFormat="0" applyBorder="0" applyAlignment="0" applyProtection="0"/>
    <xf numFmtId="175" fontId="43" fillId="41" borderId="0" applyNumberFormat="0" applyBorder="0" applyAlignment="0" applyProtection="0"/>
    <xf numFmtId="175"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1" fillId="0" borderId="0"/>
    <xf numFmtId="175" fontId="43" fillId="36" borderId="0" applyNumberFormat="0" applyBorder="0" applyAlignment="0" applyProtection="0"/>
    <xf numFmtId="175" fontId="43" fillId="40" borderId="0" applyNumberFormat="0" applyBorder="0" applyAlignment="0" applyProtection="0"/>
    <xf numFmtId="175" fontId="43" fillId="40"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175" fontId="43" fillId="39" borderId="0" applyNumberFormat="0" applyBorder="0" applyAlignment="0" applyProtection="0"/>
    <xf numFmtId="175" fontId="43" fillId="39" borderId="0" applyNumberFormat="0" applyBorder="0" applyAlignment="0" applyProtection="0"/>
    <xf numFmtId="0" fontId="43" fillId="39" borderId="0" applyNumberFormat="0" applyBorder="0" applyAlignment="0" applyProtection="0"/>
    <xf numFmtId="175" fontId="43" fillId="39" borderId="0" applyNumberFormat="0" applyBorder="0" applyAlignment="0" applyProtection="0"/>
    <xf numFmtId="0" fontId="43" fillId="39" borderId="0" applyNumberFormat="0" applyBorder="0" applyAlignment="0" applyProtection="0"/>
    <xf numFmtId="175" fontId="43" fillId="39" borderId="0" applyNumberFormat="0" applyBorder="0" applyAlignment="0" applyProtection="0"/>
    <xf numFmtId="0" fontId="43" fillId="39" borderId="0" applyNumberFormat="0" applyBorder="0" applyAlignment="0" applyProtection="0"/>
    <xf numFmtId="175" fontId="43" fillId="39" borderId="0" applyNumberFormat="0" applyBorder="0" applyAlignment="0" applyProtection="0"/>
    <xf numFmtId="175" fontId="43" fillId="39" borderId="0" applyNumberFormat="0" applyBorder="0" applyAlignment="0" applyProtection="0"/>
    <xf numFmtId="175" fontId="43" fillId="39" borderId="0" applyNumberFormat="0" applyBorder="0" applyAlignment="0" applyProtection="0"/>
    <xf numFmtId="175" fontId="43" fillId="3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0" fontId="43" fillId="38" borderId="0" applyNumberFormat="0" applyBorder="0" applyAlignment="0" applyProtection="0"/>
    <xf numFmtId="175" fontId="43" fillId="38" borderId="0" applyNumberFormat="0" applyBorder="0" applyAlignment="0" applyProtection="0"/>
    <xf numFmtId="0" fontId="43" fillId="38" borderId="0" applyNumberFormat="0" applyBorder="0" applyAlignment="0" applyProtection="0"/>
    <xf numFmtId="175" fontId="43" fillId="38" borderId="0" applyNumberFormat="0" applyBorder="0" applyAlignment="0" applyProtection="0"/>
    <xf numFmtId="0"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175" fontId="43" fillId="37" borderId="0" applyNumberFormat="0" applyBorder="0" applyAlignment="0" applyProtection="0"/>
    <xf numFmtId="175" fontId="43" fillId="37" borderId="0" applyNumberFormat="0" applyBorder="0" applyAlignment="0" applyProtection="0"/>
    <xf numFmtId="0" fontId="43" fillId="37" borderId="0" applyNumberFormat="0" applyBorder="0" applyAlignment="0" applyProtection="0"/>
    <xf numFmtId="175" fontId="43" fillId="37" borderId="0" applyNumberFormat="0" applyBorder="0" applyAlignment="0" applyProtection="0"/>
    <xf numFmtId="0" fontId="43" fillId="37" borderId="0" applyNumberFormat="0" applyBorder="0" applyAlignment="0" applyProtection="0"/>
    <xf numFmtId="175" fontId="43" fillId="37" borderId="0" applyNumberFormat="0" applyBorder="0" applyAlignment="0" applyProtection="0"/>
    <xf numFmtId="0" fontId="43" fillId="37" borderId="0" applyNumberFormat="0" applyBorder="0" applyAlignment="0" applyProtection="0"/>
    <xf numFmtId="175" fontId="43" fillId="37" borderId="0" applyNumberFormat="0" applyBorder="0" applyAlignment="0" applyProtection="0"/>
    <xf numFmtId="175" fontId="43" fillId="37" borderId="0" applyNumberFormat="0" applyBorder="0" applyAlignment="0" applyProtection="0"/>
    <xf numFmtId="175" fontId="43" fillId="37" borderId="0" applyNumberFormat="0" applyBorder="0" applyAlignment="0" applyProtection="0"/>
    <xf numFmtId="175" fontId="43" fillId="37"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175" fontId="43" fillId="36" borderId="0" applyNumberFormat="0" applyBorder="0" applyAlignment="0" applyProtection="0"/>
    <xf numFmtId="0" fontId="43" fillId="36" borderId="0" applyNumberFormat="0" applyBorder="0" applyAlignment="0" applyProtection="0"/>
    <xf numFmtId="175" fontId="43" fillId="36" borderId="0" applyNumberFormat="0" applyBorder="0" applyAlignment="0" applyProtection="0"/>
    <xf numFmtId="0" fontId="43" fillId="36" borderId="0" applyNumberFormat="0" applyBorder="0" applyAlignment="0" applyProtection="0"/>
    <xf numFmtId="175" fontId="43" fillId="36" borderId="0" applyNumberFormat="0" applyBorder="0" applyAlignment="0" applyProtection="0"/>
    <xf numFmtId="0" fontId="43" fillId="36" borderId="0" applyNumberFormat="0" applyBorder="0" applyAlignment="0" applyProtection="0"/>
    <xf numFmtId="175" fontId="43" fillId="36" borderId="0" applyNumberFormat="0" applyBorder="0" applyAlignment="0" applyProtection="0"/>
    <xf numFmtId="175" fontId="43" fillId="36" borderId="0" applyNumberFormat="0" applyBorder="0" applyAlignment="0" applyProtection="0"/>
    <xf numFmtId="175" fontId="43" fillId="36" borderId="0" applyNumberFormat="0" applyBorder="0" applyAlignment="0" applyProtection="0"/>
    <xf numFmtId="175" fontId="43" fillId="34" borderId="0" applyNumberFormat="0" applyBorder="0" applyAlignment="0" applyProtection="0"/>
    <xf numFmtId="175" fontId="43" fillId="42" borderId="0" applyNumberFormat="0" applyBorder="0" applyAlignment="0" applyProtection="0"/>
    <xf numFmtId="175" fontId="43" fillId="42" borderId="0" applyNumberFormat="0" applyBorder="0" applyAlignment="0" applyProtection="0"/>
    <xf numFmtId="175" fontId="43" fillId="42" borderId="0" applyNumberFormat="0" applyBorder="0" applyAlignment="0" applyProtection="0"/>
    <xf numFmtId="175" fontId="43" fillId="42" borderId="0" applyNumberFormat="0" applyBorder="0" applyAlignment="0" applyProtection="0"/>
    <xf numFmtId="0" fontId="43" fillId="42" borderId="0" applyNumberFormat="0" applyBorder="0" applyAlignment="0" applyProtection="0"/>
    <xf numFmtId="175" fontId="43" fillId="42" borderId="0" applyNumberFormat="0" applyBorder="0" applyAlignment="0" applyProtection="0"/>
    <xf numFmtId="0" fontId="43" fillId="42" borderId="0" applyNumberFormat="0" applyBorder="0" applyAlignment="0" applyProtection="0"/>
    <xf numFmtId="175" fontId="43" fillId="36" borderId="0" applyNumberFormat="0" applyBorder="0" applyAlignment="0" applyProtection="0"/>
    <xf numFmtId="175" fontId="43" fillId="42" borderId="0" applyNumberFormat="0" applyBorder="0" applyAlignment="0" applyProtection="0"/>
    <xf numFmtId="0" fontId="43" fillId="42" borderId="0" applyNumberFormat="0" applyBorder="0" applyAlignment="0" applyProtection="0"/>
    <xf numFmtId="175" fontId="43" fillId="42" borderId="0" applyNumberFormat="0" applyBorder="0" applyAlignment="0" applyProtection="0"/>
    <xf numFmtId="175"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175" fontId="43" fillId="43" borderId="0" applyNumberFormat="0" applyBorder="0" applyAlignment="0" applyProtection="0"/>
    <xf numFmtId="175" fontId="43" fillId="43" borderId="0" applyNumberFormat="0" applyBorder="0" applyAlignment="0" applyProtection="0"/>
    <xf numFmtId="175" fontId="43" fillId="43" borderId="0" applyNumberFormat="0" applyBorder="0" applyAlignment="0" applyProtection="0"/>
    <xf numFmtId="175" fontId="43" fillId="43" borderId="0" applyNumberFormat="0" applyBorder="0" applyAlignment="0" applyProtection="0"/>
    <xf numFmtId="0" fontId="43" fillId="43" borderId="0" applyNumberFormat="0" applyBorder="0" applyAlignment="0" applyProtection="0"/>
    <xf numFmtId="175" fontId="43" fillId="43" borderId="0" applyNumberFormat="0" applyBorder="0" applyAlignment="0" applyProtection="0"/>
    <xf numFmtId="0" fontId="43" fillId="43" borderId="0" applyNumberFormat="0" applyBorder="0" applyAlignment="0" applyProtection="0"/>
    <xf numFmtId="175" fontId="43" fillId="43" borderId="0" applyNumberFormat="0" applyBorder="0" applyAlignment="0" applyProtection="0"/>
    <xf numFmtId="0" fontId="43" fillId="43" borderId="0" applyNumberFormat="0" applyBorder="0" applyAlignment="0" applyProtection="0"/>
    <xf numFmtId="175" fontId="43" fillId="43" borderId="0" applyNumberFormat="0" applyBorder="0" applyAlignment="0" applyProtection="0"/>
    <xf numFmtId="175"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175" fontId="43" fillId="39" borderId="0" applyNumberFormat="0" applyBorder="0" applyAlignment="0" applyProtection="0"/>
    <xf numFmtId="175" fontId="43" fillId="39" borderId="0" applyNumberFormat="0" applyBorder="0" applyAlignment="0" applyProtection="0"/>
    <xf numFmtId="175" fontId="43" fillId="39" borderId="0" applyNumberFormat="0" applyBorder="0" applyAlignment="0" applyProtection="0"/>
    <xf numFmtId="175" fontId="43" fillId="39" borderId="0" applyNumberFormat="0" applyBorder="0" applyAlignment="0" applyProtection="0"/>
    <xf numFmtId="0" fontId="43" fillId="39" borderId="0" applyNumberFormat="0" applyBorder="0" applyAlignment="0" applyProtection="0"/>
    <xf numFmtId="175" fontId="43" fillId="39" borderId="0" applyNumberFormat="0" applyBorder="0" applyAlignment="0" applyProtection="0"/>
    <xf numFmtId="0" fontId="43" fillId="39" borderId="0" applyNumberFormat="0" applyBorder="0" applyAlignment="0" applyProtection="0"/>
    <xf numFmtId="175" fontId="43" fillId="39" borderId="0" applyNumberFormat="0" applyBorder="0" applyAlignment="0" applyProtection="0"/>
    <xf numFmtId="0" fontId="43" fillId="39" borderId="0" applyNumberFormat="0" applyBorder="0" applyAlignment="0" applyProtection="0"/>
    <xf numFmtId="175" fontId="43" fillId="39" borderId="0" applyNumberFormat="0" applyBorder="0" applyAlignment="0" applyProtection="0"/>
    <xf numFmtId="175"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175" fontId="43" fillId="41" borderId="0" applyNumberFormat="0" applyBorder="0" applyAlignment="0" applyProtection="0"/>
    <xf numFmtId="175" fontId="43" fillId="41" borderId="0" applyNumberFormat="0" applyBorder="0" applyAlignment="0" applyProtection="0"/>
    <xf numFmtId="175" fontId="43" fillId="41" borderId="0" applyNumberFormat="0" applyBorder="0" applyAlignment="0" applyProtection="0"/>
    <xf numFmtId="175" fontId="43" fillId="41" borderId="0" applyNumberFormat="0" applyBorder="0" applyAlignment="0" applyProtection="0"/>
    <xf numFmtId="0" fontId="43" fillId="41" borderId="0" applyNumberFormat="0" applyBorder="0" applyAlignment="0" applyProtection="0"/>
    <xf numFmtId="175" fontId="43" fillId="41" borderId="0" applyNumberFormat="0" applyBorder="0" applyAlignment="0" applyProtection="0"/>
    <xf numFmtId="0" fontId="43" fillId="41" borderId="0" applyNumberFormat="0" applyBorder="0" applyAlignment="0" applyProtection="0"/>
    <xf numFmtId="175" fontId="43" fillId="41" borderId="0" applyNumberFormat="0" applyBorder="0" applyAlignment="0" applyProtection="0"/>
    <xf numFmtId="0" fontId="43" fillId="41" borderId="0" applyNumberFormat="0" applyBorder="0" applyAlignment="0" applyProtection="0"/>
    <xf numFmtId="175" fontId="43" fillId="41" borderId="0" applyNumberFormat="0" applyBorder="0" applyAlignment="0" applyProtection="0"/>
    <xf numFmtId="175"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175" fontId="43" fillId="44" borderId="0" applyNumberFormat="0" applyBorder="0" applyAlignment="0" applyProtection="0"/>
    <xf numFmtId="175" fontId="43" fillId="44" borderId="0" applyNumberFormat="0" applyBorder="0" applyAlignment="0" applyProtection="0"/>
    <xf numFmtId="175" fontId="43" fillId="44" borderId="0" applyNumberFormat="0" applyBorder="0" applyAlignment="0" applyProtection="0"/>
    <xf numFmtId="175" fontId="43" fillId="44" borderId="0" applyNumberFormat="0" applyBorder="0" applyAlignment="0" applyProtection="0"/>
    <xf numFmtId="0" fontId="43" fillId="44" borderId="0" applyNumberFormat="0" applyBorder="0" applyAlignment="0" applyProtection="0"/>
    <xf numFmtId="175" fontId="43" fillId="44" borderId="0" applyNumberFormat="0" applyBorder="0" applyAlignment="0" applyProtection="0"/>
    <xf numFmtId="0" fontId="43" fillId="44" borderId="0" applyNumberFormat="0" applyBorder="0" applyAlignment="0" applyProtection="0"/>
    <xf numFmtId="175" fontId="43" fillId="44" borderId="0" applyNumberFormat="0" applyBorder="0" applyAlignment="0" applyProtection="0"/>
    <xf numFmtId="0" fontId="43" fillId="44" borderId="0" applyNumberFormat="0" applyBorder="0" applyAlignment="0" applyProtection="0"/>
    <xf numFmtId="175" fontId="43" fillId="44" borderId="0" applyNumberFormat="0" applyBorder="0" applyAlignment="0" applyProtection="0"/>
    <xf numFmtId="175"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175" fontId="48" fillId="45" borderId="0" applyNumberFormat="0" applyBorder="0" applyAlignment="0" applyProtection="0"/>
    <xf numFmtId="175" fontId="48" fillId="45" borderId="0" applyNumberFormat="0" applyBorder="0" applyAlignment="0" applyProtection="0"/>
    <xf numFmtId="175" fontId="48" fillId="45" borderId="0" applyNumberFormat="0" applyBorder="0" applyAlignment="0" applyProtection="0"/>
    <xf numFmtId="0" fontId="48" fillId="45" borderId="0" applyNumberFormat="0" applyBorder="0" applyAlignment="0" applyProtection="0"/>
    <xf numFmtId="175" fontId="48" fillId="45" borderId="0" applyNumberFormat="0" applyBorder="0" applyAlignment="0" applyProtection="0"/>
    <xf numFmtId="175"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175" fontId="48" fillId="42" borderId="0" applyNumberFormat="0" applyBorder="0" applyAlignment="0" applyProtection="0"/>
    <xf numFmtId="175" fontId="48" fillId="42" borderId="0" applyNumberFormat="0" applyBorder="0" applyAlignment="0" applyProtection="0"/>
    <xf numFmtId="175" fontId="48" fillId="42" borderId="0" applyNumberFormat="0" applyBorder="0" applyAlignment="0" applyProtection="0"/>
    <xf numFmtId="0" fontId="48" fillId="42" borderId="0" applyNumberFormat="0" applyBorder="0" applyAlignment="0" applyProtection="0"/>
    <xf numFmtId="175" fontId="48" fillId="42" borderId="0" applyNumberFormat="0" applyBorder="0" applyAlignment="0" applyProtection="0"/>
    <xf numFmtId="175"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175" fontId="48" fillId="43" borderId="0" applyNumberFormat="0" applyBorder="0" applyAlignment="0" applyProtection="0"/>
    <xf numFmtId="175" fontId="48" fillId="43" borderId="0" applyNumberFormat="0" applyBorder="0" applyAlignment="0" applyProtection="0"/>
    <xf numFmtId="175" fontId="48" fillId="43" borderId="0" applyNumberFormat="0" applyBorder="0" applyAlignment="0" applyProtection="0"/>
    <xf numFmtId="0" fontId="48" fillId="43" borderId="0" applyNumberFormat="0" applyBorder="0" applyAlignment="0" applyProtection="0"/>
    <xf numFmtId="175" fontId="48" fillId="43" borderId="0" applyNumberFormat="0" applyBorder="0" applyAlignment="0" applyProtection="0"/>
    <xf numFmtId="175"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175" fontId="48" fillId="46" borderId="0" applyNumberFormat="0" applyBorder="0" applyAlignment="0" applyProtection="0"/>
    <xf numFmtId="175" fontId="48" fillId="46" borderId="0" applyNumberFormat="0" applyBorder="0" applyAlignment="0" applyProtection="0"/>
    <xf numFmtId="175" fontId="48" fillId="46" borderId="0" applyNumberFormat="0" applyBorder="0" applyAlignment="0" applyProtection="0"/>
    <xf numFmtId="0" fontId="48" fillId="46" borderId="0" applyNumberFormat="0" applyBorder="0" applyAlignment="0" applyProtection="0"/>
    <xf numFmtId="175" fontId="48" fillId="46" borderId="0" applyNumberFormat="0" applyBorder="0" applyAlignment="0" applyProtection="0"/>
    <xf numFmtId="175"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75" fontId="48" fillId="47" borderId="0" applyNumberFormat="0" applyBorder="0" applyAlignment="0" applyProtection="0"/>
    <xf numFmtId="175" fontId="48" fillId="47" borderId="0" applyNumberFormat="0" applyBorder="0" applyAlignment="0" applyProtection="0"/>
    <xf numFmtId="175" fontId="48" fillId="47" borderId="0" applyNumberFormat="0" applyBorder="0" applyAlignment="0" applyProtection="0"/>
    <xf numFmtId="0" fontId="48" fillId="47" borderId="0" applyNumberFormat="0" applyBorder="0" applyAlignment="0" applyProtection="0"/>
    <xf numFmtId="175" fontId="48" fillId="47" borderId="0" applyNumberFormat="0" applyBorder="0" applyAlignment="0" applyProtection="0"/>
    <xf numFmtId="175"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175" fontId="48" fillId="48" borderId="0" applyNumberFormat="0" applyBorder="0" applyAlignment="0" applyProtection="0"/>
    <xf numFmtId="175" fontId="48" fillId="48" borderId="0" applyNumberFormat="0" applyBorder="0" applyAlignment="0" applyProtection="0"/>
    <xf numFmtId="175" fontId="48" fillId="48" borderId="0" applyNumberFormat="0" applyBorder="0" applyAlignment="0" applyProtection="0"/>
    <xf numFmtId="0" fontId="48" fillId="48" borderId="0" applyNumberFormat="0" applyBorder="0" applyAlignment="0" applyProtection="0"/>
    <xf numFmtId="175" fontId="48" fillId="48" borderId="0" applyNumberFormat="0" applyBorder="0" applyAlignment="0" applyProtection="0"/>
    <xf numFmtId="175"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175" fontId="48" fillId="49" borderId="0" applyNumberFormat="0" applyBorder="0" applyAlignment="0" applyProtection="0"/>
    <xf numFmtId="175" fontId="48" fillId="49" borderId="0" applyNumberFormat="0" applyBorder="0" applyAlignment="0" applyProtection="0"/>
    <xf numFmtId="175" fontId="48" fillId="49" borderId="0" applyNumberFormat="0" applyBorder="0" applyAlignment="0" applyProtection="0"/>
    <xf numFmtId="0" fontId="48" fillId="49" borderId="0" applyNumberFormat="0" applyBorder="0" applyAlignment="0" applyProtection="0"/>
    <xf numFmtId="175" fontId="48" fillId="49" borderId="0" applyNumberFormat="0" applyBorder="0" applyAlignment="0" applyProtection="0"/>
    <xf numFmtId="175"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175" fontId="48" fillId="50" borderId="0" applyNumberFormat="0" applyBorder="0" applyAlignment="0" applyProtection="0"/>
    <xf numFmtId="175" fontId="48" fillId="50" borderId="0" applyNumberFormat="0" applyBorder="0" applyAlignment="0" applyProtection="0"/>
    <xf numFmtId="175" fontId="48" fillId="50" borderId="0" applyNumberFormat="0" applyBorder="0" applyAlignment="0" applyProtection="0"/>
    <xf numFmtId="0" fontId="48" fillId="50" borderId="0" applyNumberFormat="0" applyBorder="0" applyAlignment="0" applyProtection="0"/>
    <xf numFmtId="175" fontId="48" fillId="50" borderId="0" applyNumberFormat="0" applyBorder="0" applyAlignment="0" applyProtection="0"/>
    <xf numFmtId="175"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175" fontId="48" fillId="51" borderId="0" applyNumberFormat="0" applyBorder="0" applyAlignment="0" applyProtection="0"/>
    <xf numFmtId="175" fontId="48" fillId="51" borderId="0" applyNumberFormat="0" applyBorder="0" applyAlignment="0" applyProtection="0"/>
    <xf numFmtId="175" fontId="48" fillId="51" borderId="0" applyNumberFormat="0" applyBorder="0" applyAlignment="0" applyProtection="0"/>
    <xf numFmtId="0" fontId="48" fillId="51" borderId="0" applyNumberFormat="0" applyBorder="0" applyAlignment="0" applyProtection="0"/>
    <xf numFmtId="175" fontId="48" fillId="51" borderId="0" applyNumberFormat="0" applyBorder="0" applyAlignment="0" applyProtection="0"/>
    <xf numFmtId="175"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175" fontId="48" fillId="46" borderId="0" applyNumberFormat="0" applyBorder="0" applyAlignment="0" applyProtection="0"/>
    <xf numFmtId="175" fontId="48" fillId="46" borderId="0" applyNumberFormat="0" applyBorder="0" applyAlignment="0" applyProtection="0"/>
    <xf numFmtId="175" fontId="48" fillId="46" borderId="0" applyNumberFormat="0" applyBorder="0" applyAlignment="0" applyProtection="0"/>
    <xf numFmtId="0" fontId="48" fillId="46" borderId="0" applyNumberFormat="0" applyBorder="0" applyAlignment="0" applyProtection="0"/>
    <xf numFmtId="175" fontId="48" fillId="46" borderId="0" applyNumberFormat="0" applyBorder="0" applyAlignment="0" applyProtection="0"/>
    <xf numFmtId="175"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75" fontId="48" fillId="47" borderId="0" applyNumberFormat="0" applyBorder="0" applyAlignment="0" applyProtection="0"/>
    <xf numFmtId="175" fontId="48" fillId="47" borderId="0" applyNumberFormat="0" applyBorder="0" applyAlignment="0" applyProtection="0"/>
    <xf numFmtId="175" fontId="48" fillId="47" borderId="0" applyNumberFormat="0" applyBorder="0" applyAlignment="0" applyProtection="0"/>
    <xf numFmtId="0" fontId="48" fillId="47" borderId="0" applyNumberFormat="0" applyBorder="0" applyAlignment="0" applyProtection="0"/>
    <xf numFmtId="175" fontId="48" fillId="47" borderId="0" applyNumberFormat="0" applyBorder="0" applyAlignment="0" applyProtection="0"/>
    <xf numFmtId="175"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175" fontId="48" fillId="52" borderId="0" applyNumberFormat="0" applyBorder="0" applyAlignment="0" applyProtection="0"/>
    <xf numFmtId="175" fontId="48" fillId="52" borderId="0" applyNumberFormat="0" applyBorder="0" applyAlignment="0" applyProtection="0"/>
    <xf numFmtId="175" fontId="48" fillId="52" borderId="0" applyNumberFormat="0" applyBorder="0" applyAlignment="0" applyProtection="0"/>
    <xf numFmtId="0" fontId="48" fillId="52" borderId="0" applyNumberFormat="0" applyBorder="0" applyAlignment="0" applyProtection="0"/>
    <xf numFmtId="175" fontId="48" fillId="52" borderId="0" applyNumberFormat="0" applyBorder="0" applyAlignment="0" applyProtection="0"/>
    <xf numFmtId="175" fontId="48" fillId="52"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175" fontId="50" fillId="37" borderId="0" applyNumberFormat="0" applyBorder="0" applyAlignment="0" applyProtection="0"/>
    <xf numFmtId="175" fontId="50" fillId="37" borderId="0" applyNumberFormat="0" applyBorder="0" applyAlignment="0" applyProtection="0"/>
    <xf numFmtId="175" fontId="50" fillId="37" borderId="0" applyNumberFormat="0" applyBorder="0" applyAlignment="0" applyProtection="0"/>
    <xf numFmtId="0" fontId="50" fillId="37" borderId="0" applyNumberFormat="0" applyBorder="0" applyAlignment="0" applyProtection="0"/>
    <xf numFmtId="175" fontId="50" fillId="37" borderId="0" applyNumberFormat="0" applyBorder="0" applyAlignment="0" applyProtection="0"/>
    <xf numFmtId="175"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175" fontId="51" fillId="53" borderId="13" applyNumberFormat="0" applyAlignment="0" applyProtection="0"/>
    <xf numFmtId="175" fontId="51" fillId="53" borderId="13" applyNumberFormat="0" applyAlignment="0" applyProtection="0"/>
    <xf numFmtId="175" fontId="51" fillId="53" borderId="13" applyNumberFormat="0" applyAlignment="0" applyProtection="0"/>
    <xf numFmtId="0" fontId="51" fillId="53" borderId="13" applyNumberFormat="0" applyAlignment="0" applyProtection="0"/>
    <xf numFmtId="175" fontId="51" fillId="53" borderId="13" applyNumberFormat="0" applyAlignment="0" applyProtection="0"/>
    <xf numFmtId="175" fontId="51" fillId="53" borderId="13" applyNumberFormat="0" applyAlignment="0" applyProtection="0"/>
    <xf numFmtId="0" fontId="51" fillId="53" borderId="13" applyNumberFormat="0" applyAlignment="0" applyProtection="0"/>
    <xf numFmtId="0" fontId="51" fillId="53" borderId="13" applyNumberFormat="0" applyAlignment="0" applyProtection="0"/>
    <xf numFmtId="175" fontId="52" fillId="54" borderId="14" applyNumberFormat="0" applyAlignment="0" applyProtection="0"/>
    <xf numFmtId="175" fontId="52" fillId="54" borderId="14" applyNumberFormat="0" applyAlignment="0" applyProtection="0"/>
    <xf numFmtId="175" fontId="52" fillId="54" borderId="14" applyNumberFormat="0" applyAlignment="0" applyProtection="0"/>
    <xf numFmtId="0" fontId="52" fillId="54" borderId="14" applyNumberFormat="0" applyAlignment="0" applyProtection="0"/>
    <xf numFmtId="175" fontId="52" fillId="54" borderId="14" applyNumberFormat="0" applyAlignment="0" applyProtection="0"/>
    <xf numFmtId="175" fontId="52" fillId="54" borderId="14" applyNumberFormat="0" applyAlignment="0" applyProtection="0"/>
    <xf numFmtId="0" fontId="52" fillId="54" borderId="14" applyNumberFormat="0" applyAlignment="0" applyProtection="0"/>
    <xf numFmtId="0" fontId="52" fillId="54" borderId="14"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5" fontId="53" fillId="0" borderId="0" applyNumberFormat="0" applyFill="0" applyBorder="0" applyAlignment="0" applyProtection="0"/>
    <xf numFmtId="175" fontId="53" fillId="0" borderId="0" applyNumberFormat="0" applyFill="0" applyBorder="0" applyAlignment="0" applyProtection="0"/>
    <xf numFmtId="175" fontId="53" fillId="0" borderId="0" applyNumberFormat="0" applyFill="0" applyBorder="0" applyAlignment="0" applyProtection="0"/>
    <xf numFmtId="0" fontId="53" fillId="0" borderId="0" applyNumberFormat="0" applyFill="0" applyBorder="0" applyAlignment="0" applyProtection="0"/>
    <xf numFmtId="175" fontId="53" fillId="0" borderId="0" applyNumberFormat="0" applyFill="0" applyBorder="0" applyAlignment="0" applyProtection="0"/>
    <xf numFmtId="175"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75" fontId="54" fillId="38" borderId="0" applyNumberFormat="0" applyBorder="0" applyAlignment="0" applyProtection="0"/>
    <xf numFmtId="175" fontId="54" fillId="38" borderId="0" applyNumberFormat="0" applyBorder="0" applyAlignment="0" applyProtection="0"/>
    <xf numFmtId="175" fontId="54" fillId="38" borderId="0" applyNumberFormat="0" applyBorder="0" applyAlignment="0" applyProtection="0"/>
    <xf numFmtId="0" fontId="54" fillId="38" borderId="0" applyNumberFormat="0" applyBorder="0" applyAlignment="0" applyProtection="0"/>
    <xf numFmtId="175" fontId="54" fillId="38" borderId="0" applyNumberFormat="0" applyBorder="0" applyAlignment="0" applyProtection="0"/>
    <xf numFmtId="175"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175" fontId="55" fillId="0" borderId="15" applyNumberFormat="0" applyFill="0" applyAlignment="0" applyProtection="0"/>
    <xf numFmtId="175" fontId="55" fillId="0" borderId="15" applyNumberFormat="0" applyFill="0" applyAlignment="0" applyProtection="0"/>
    <xf numFmtId="175" fontId="55" fillId="0" borderId="15" applyNumberFormat="0" applyFill="0" applyAlignment="0" applyProtection="0"/>
    <xf numFmtId="0" fontId="55" fillId="0" borderId="15" applyNumberFormat="0" applyFill="0" applyAlignment="0" applyProtection="0"/>
    <xf numFmtId="175" fontId="55" fillId="0" borderId="15" applyNumberFormat="0" applyFill="0" applyAlignment="0" applyProtection="0"/>
    <xf numFmtId="175"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175" fontId="56" fillId="0" borderId="16" applyNumberFormat="0" applyFill="0" applyAlignment="0" applyProtection="0"/>
    <xf numFmtId="175" fontId="56" fillId="0" borderId="16" applyNumberFormat="0" applyFill="0" applyAlignment="0" applyProtection="0"/>
    <xf numFmtId="175" fontId="56" fillId="0" borderId="16" applyNumberFormat="0" applyFill="0" applyAlignment="0" applyProtection="0"/>
    <xf numFmtId="0" fontId="56" fillId="0" borderId="16" applyNumberFormat="0" applyFill="0" applyAlignment="0" applyProtection="0"/>
    <xf numFmtId="175" fontId="56" fillId="0" borderId="16" applyNumberFormat="0" applyFill="0" applyAlignment="0" applyProtection="0"/>
    <xf numFmtId="175"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175" fontId="57" fillId="0" borderId="17" applyNumberFormat="0" applyFill="0" applyAlignment="0" applyProtection="0"/>
    <xf numFmtId="175" fontId="57" fillId="0" borderId="17" applyNumberFormat="0" applyFill="0" applyAlignment="0" applyProtection="0"/>
    <xf numFmtId="175" fontId="57" fillId="0" borderId="17" applyNumberFormat="0" applyFill="0" applyAlignment="0" applyProtection="0"/>
    <xf numFmtId="0" fontId="57" fillId="0" borderId="17" applyNumberFormat="0" applyFill="0" applyAlignment="0" applyProtection="0"/>
    <xf numFmtId="175" fontId="57" fillId="0" borderId="17" applyNumberFormat="0" applyFill="0" applyAlignment="0" applyProtection="0"/>
    <xf numFmtId="175"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175"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0" fontId="45" fillId="34" borderId="13" applyNumberFormat="0" applyAlignment="0" applyProtection="0"/>
    <xf numFmtId="175" fontId="58" fillId="0" borderId="18" applyNumberFormat="0" applyFill="0" applyAlignment="0" applyProtection="0"/>
    <xf numFmtId="175" fontId="58" fillId="0" borderId="18" applyNumberFormat="0" applyFill="0" applyAlignment="0" applyProtection="0"/>
    <xf numFmtId="175" fontId="58" fillId="0" borderId="18" applyNumberFormat="0" applyFill="0" applyAlignment="0" applyProtection="0"/>
    <xf numFmtId="0" fontId="58" fillId="0" borderId="18" applyNumberFormat="0" applyFill="0" applyAlignment="0" applyProtection="0"/>
    <xf numFmtId="175" fontId="58" fillId="0" borderId="18" applyNumberFormat="0" applyFill="0" applyAlignment="0" applyProtection="0"/>
    <xf numFmtId="175"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175" fontId="59" fillId="55" borderId="0" applyNumberFormat="0" applyBorder="0" applyAlignment="0" applyProtection="0"/>
    <xf numFmtId="175" fontId="59" fillId="55" borderId="0" applyNumberFormat="0" applyBorder="0" applyAlignment="0" applyProtection="0"/>
    <xf numFmtId="175" fontId="59" fillId="55" borderId="0" applyNumberFormat="0" applyBorder="0" applyAlignment="0" applyProtection="0"/>
    <xf numFmtId="0" fontId="59" fillId="55" borderId="0" applyNumberFormat="0" applyBorder="0" applyAlignment="0" applyProtection="0"/>
    <xf numFmtId="175" fontId="59" fillId="55" borderId="0" applyNumberFormat="0" applyBorder="0" applyAlignment="0" applyProtection="0"/>
    <xf numFmtId="175"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175" fontId="3" fillId="0" borderId="0"/>
    <xf numFmtId="0" fontId="41" fillId="0" borderId="0"/>
    <xf numFmtId="175" fontId="41" fillId="0" borderId="0"/>
    <xf numFmtId="0" fontId="41" fillId="0" borderId="0"/>
    <xf numFmtId="175" fontId="41" fillId="0" borderId="0"/>
    <xf numFmtId="0" fontId="41" fillId="0" borderId="0"/>
    <xf numFmtId="0" fontId="41" fillId="0" borderId="0"/>
    <xf numFmtId="175" fontId="41" fillId="0" borderId="0"/>
    <xf numFmtId="175" fontId="41" fillId="0" borderId="0"/>
    <xf numFmtId="0" fontId="43" fillId="0" borderId="0"/>
    <xf numFmtId="0" fontId="43"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0" fontId="3" fillId="0" borderId="0"/>
    <xf numFmtId="175" fontId="3" fillId="0" borderId="0"/>
    <xf numFmtId="0" fontId="3" fillId="0" borderId="0"/>
    <xf numFmtId="175" fontId="3" fillId="0" borderId="0"/>
    <xf numFmtId="0" fontId="43" fillId="0" borderId="0"/>
    <xf numFmtId="175" fontId="43" fillId="0" borderId="0"/>
    <xf numFmtId="0" fontId="1" fillId="0" borderId="0"/>
    <xf numFmtId="0" fontId="1" fillId="0" borderId="0"/>
    <xf numFmtId="0" fontId="3" fillId="0" borderId="0"/>
    <xf numFmtId="175" fontId="3" fillId="0" borderId="0"/>
    <xf numFmtId="0" fontId="22" fillId="0" borderId="0"/>
    <xf numFmtId="0" fontId="22" fillId="0" borderId="0"/>
    <xf numFmtId="175" fontId="22" fillId="0" borderId="0"/>
    <xf numFmtId="0" fontId="43" fillId="0" borderId="0"/>
    <xf numFmtId="175" fontId="43" fillId="0" borderId="0"/>
    <xf numFmtId="175" fontId="43" fillId="0" borderId="0"/>
    <xf numFmtId="175" fontId="21" fillId="0" borderId="0"/>
    <xf numFmtId="0" fontId="21" fillId="0" borderId="0"/>
    <xf numFmtId="0" fontId="22" fillId="0" borderId="0"/>
    <xf numFmtId="175" fontId="22" fillId="0" borderId="0"/>
    <xf numFmtId="0" fontId="22" fillId="0" borderId="0"/>
    <xf numFmtId="175" fontId="22" fillId="0" borderId="0"/>
    <xf numFmtId="0" fontId="22" fillId="0" borderId="0"/>
    <xf numFmtId="175" fontId="22" fillId="0" borderId="0"/>
    <xf numFmtId="0" fontId="22" fillId="0" borderId="0"/>
    <xf numFmtId="175" fontId="22" fillId="0" borderId="0"/>
    <xf numFmtId="175" fontId="22" fillId="0" borderId="0"/>
    <xf numFmtId="0" fontId="3"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 fillId="0" borderId="0"/>
    <xf numFmtId="175" fontId="3" fillId="0" borderId="0"/>
    <xf numFmtId="175" fontId="3" fillId="0" borderId="0"/>
    <xf numFmtId="175" fontId="3" fillId="0" borderId="0"/>
    <xf numFmtId="0" fontId="3" fillId="0" borderId="0"/>
    <xf numFmtId="0" fontId="3" fillId="0" borderId="0"/>
    <xf numFmtId="0" fontId="3" fillId="0" borderId="0"/>
    <xf numFmtId="0" fontId="3" fillId="0" borderId="0"/>
    <xf numFmtId="175" fontId="3" fillId="0" borderId="0"/>
    <xf numFmtId="175"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2" fillId="0" borderId="0"/>
    <xf numFmtId="0" fontId="22" fillId="0" borderId="0"/>
    <xf numFmtId="0" fontId="22" fillId="0" borderId="0"/>
    <xf numFmtId="0" fontId="22" fillId="0" borderId="0"/>
    <xf numFmtId="175" fontId="22" fillId="0" borderId="0"/>
    <xf numFmtId="0" fontId="43" fillId="0" borderId="0"/>
    <xf numFmtId="0" fontId="43" fillId="0" borderId="0"/>
    <xf numFmtId="175" fontId="43" fillId="0" borderId="0"/>
    <xf numFmtId="175" fontId="43" fillId="0" borderId="0"/>
    <xf numFmtId="0" fontId="43" fillId="0" borderId="0"/>
    <xf numFmtId="0" fontId="43" fillId="0" borderId="0"/>
    <xf numFmtId="175" fontId="43" fillId="0" borderId="0"/>
    <xf numFmtId="175" fontId="43" fillId="0" borderId="0"/>
    <xf numFmtId="0" fontId="43" fillId="0" borderId="0"/>
    <xf numFmtId="0" fontId="43" fillId="0" borderId="0"/>
    <xf numFmtId="0" fontId="43"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0" fontId="43"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0" fontId="43" fillId="0" borderId="0"/>
    <xf numFmtId="175" fontId="43" fillId="0" borderId="0"/>
    <xf numFmtId="175" fontId="43"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43" fillId="0" borderId="0"/>
    <xf numFmtId="175" fontId="43" fillId="0" borderId="0"/>
    <xf numFmtId="175" fontId="43" fillId="0" borderId="0"/>
    <xf numFmtId="0" fontId="43" fillId="0" borderId="0"/>
    <xf numFmtId="0" fontId="1" fillId="0" borderId="0"/>
    <xf numFmtId="0" fontId="43" fillId="0" borderId="0"/>
    <xf numFmtId="0" fontId="43" fillId="0" borderId="0"/>
    <xf numFmtId="175" fontId="43" fillId="0" borderId="0"/>
    <xf numFmtId="175" fontId="43" fillId="0" borderId="0"/>
    <xf numFmtId="0" fontId="43" fillId="0" borderId="0"/>
    <xf numFmtId="0" fontId="43" fillId="0" borderId="0"/>
    <xf numFmtId="0" fontId="43"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0" fontId="43"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175" fontId="22" fillId="0" borderId="0"/>
    <xf numFmtId="175" fontId="22" fillId="0" borderId="0"/>
    <xf numFmtId="0" fontId="1" fillId="0" borderId="0"/>
    <xf numFmtId="0" fontId="1" fillId="0" borderId="0"/>
    <xf numFmtId="0" fontId="1" fillId="0" borderId="0"/>
    <xf numFmtId="0" fontId="1" fillId="0" borderId="0"/>
    <xf numFmtId="175" fontId="22" fillId="0" borderId="0"/>
    <xf numFmtId="0" fontId="43" fillId="0" borderId="0"/>
    <xf numFmtId="175" fontId="41" fillId="0" borderId="0"/>
    <xf numFmtId="0" fontId="3" fillId="0" borderId="0"/>
    <xf numFmtId="175" fontId="3" fillId="0" borderId="0"/>
    <xf numFmtId="175" fontId="41" fillId="0" borderId="0"/>
    <xf numFmtId="0" fontId="41" fillId="0" borderId="0"/>
    <xf numFmtId="175" fontId="3" fillId="0" borderId="0"/>
    <xf numFmtId="0" fontId="43" fillId="0" borderId="0"/>
    <xf numFmtId="0" fontId="43" fillId="0" borderId="0"/>
    <xf numFmtId="175" fontId="43" fillId="0" borderId="0"/>
    <xf numFmtId="175" fontId="43" fillId="0" borderId="0"/>
    <xf numFmtId="0" fontId="43" fillId="0" borderId="0"/>
    <xf numFmtId="0" fontId="43" fillId="0" borderId="0"/>
    <xf numFmtId="175" fontId="43" fillId="0" borderId="0"/>
    <xf numFmtId="175" fontId="43" fillId="0" borderId="0"/>
    <xf numFmtId="0" fontId="43" fillId="0" borderId="0"/>
    <xf numFmtId="0" fontId="43" fillId="0" borderId="0"/>
    <xf numFmtId="0" fontId="43"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0" fontId="43"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0" fontId="43" fillId="0" borderId="0"/>
    <xf numFmtId="175" fontId="43" fillId="0" borderId="0"/>
    <xf numFmtId="0" fontId="1" fillId="0" borderId="0"/>
    <xf numFmtId="0" fontId="1" fillId="0" borderId="0"/>
    <xf numFmtId="175" fontId="43" fillId="0" borderId="0"/>
    <xf numFmtId="0" fontId="1" fillId="0" borderId="0"/>
    <xf numFmtId="0" fontId="1" fillId="0" borderId="0"/>
    <xf numFmtId="0" fontId="43" fillId="0" borderId="0"/>
    <xf numFmtId="175" fontId="43" fillId="0" borderId="0"/>
    <xf numFmtId="175" fontId="43"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175" fontId="3" fillId="0" borderId="0"/>
    <xf numFmtId="0" fontId="41" fillId="0" borderId="0"/>
    <xf numFmtId="175" fontId="3" fillId="0" borderId="0"/>
    <xf numFmtId="0" fontId="3" fillId="0" borderId="0"/>
    <xf numFmtId="0" fontId="41" fillId="0" borderId="0"/>
    <xf numFmtId="0" fontId="43" fillId="56" borderId="12" applyNumberFormat="0" applyFont="0" applyAlignment="0" applyProtection="0"/>
    <xf numFmtId="175"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0" fontId="43" fillId="56" borderId="12" applyNumberFormat="0" applyFont="0" applyAlignment="0" applyProtection="0"/>
    <xf numFmtId="175" fontId="60" fillId="53" borderId="19" applyNumberFormat="0" applyAlignment="0" applyProtection="0"/>
    <xf numFmtId="175" fontId="60" fillId="53" borderId="19" applyNumberFormat="0" applyAlignment="0" applyProtection="0"/>
    <xf numFmtId="175" fontId="60" fillId="53" borderId="19" applyNumberFormat="0" applyAlignment="0" applyProtection="0"/>
    <xf numFmtId="0" fontId="60" fillId="53" borderId="19" applyNumberFormat="0" applyAlignment="0" applyProtection="0"/>
    <xf numFmtId="175" fontId="60" fillId="53" borderId="19" applyNumberFormat="0" applyAlignment="0" applyProtection="0"/>
    <xf numFmtId="175" fontId="60" fillId="53" borderId="19" applyNumberFormat="0" applyAlignment="0" applyProtection="0"/>
    <xf numFmtId="0" fontId="60" fillId="53" borderId="19" applyNumberFormat="0" applyAlignment="0" applyProtection="0"/>
    <xf numFmtId="0" fontId="60" fillId="53"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4" fillId="0" borderId="20" applyNumberFormat="0" applyFill="0" applyAlignment="0" applyProtection="0"/>
    <xf numFmtId="175" fontId="44" fillId="0" borderId="20"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175" fontId="44" fillId="0" borderId="20"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175" fontId="63" fillId="0" borderId="0" applyNumberFormat="0" applyFill="0" applyBorder="0" applyAlignment="0" applyProtection="0"/>
    <xf numFmtId="175" fontId="63" fillId="0" borderId="0" applyNumberFormat="0" applyFill="0" applyBorder="0" applyAlignment="0" applyProtection="0"/>
    <xf numFmtId="175" fontId="63" fillId="0" borderId="0" applyNumberFormat="0" applyFill="0" applyBorder="0" applyAlignment="0" applyProtection="0"/>
    <xf numFmtId="0" fontId="63" fillId="0" borderId="0" applyNumberFormat="0" applyFill="0" applyBorder="0" applyAlignment="0" applyProtection="0"/>
    <xf numFmtId="175" fontId="63" fillId="0" borderId="0" applyNumberFormat="0" applyFill="0" applyBorder="0" applyAlignment="0" applyProtection="0"/>
    <xf numFmtId="175"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3" fillId="0" borderId="0"/>
    <xf numFmtId="0" fontId="1"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5"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5" fontId="3" fillId="0" borderId="0"/>
    <xf numFmtId="0" fontId="3" fillId="0" borderId="0"/>
    <xf numFmtId="175" fontId="3" fillId="0" borderId="0"/>
    <xf numFmtId="0" fontId="1" fillId="0" borderId="0"/>
    <xf numFmtId="0" fontId="1" fillId="0" borderId="0"/>
    <xf numFmtId="0"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0" fontId="3" fillId="0" borderId="0"/>
    <xf numFmtId="0" fontId="3" fillId="0" borderId="0"/>
    <xf numFmtId="0" fontId="3" fillId="0" borderId="0"/>
    <xf numFmtId="0" fontId="3" fillId="0" borderId="0"/>
    <xf numFmtId="175"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5" fontId="3" fillId="0" borderId="0"/>
    <xf numFmtId="175"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3" fillId="0" borderId="0"/>
    <xf numFmtId="175"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4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3" borderId="13" applyNumberFormat="0" applyAlignment="0" applyProtection="0"/>
    <xf numFmtId="0" fontId="51" fillId="53" borderId="13" applyNumberFormat="0" applyAlignment="0" applyProtection="0"/>
    <xf numFmtId="175" fontId="51" fillId="53" borderId="13" applyNumberFormat="0" applyAlignment="0" applyProtection="0"/>
    <xf numFmtId="0" fontId="51" fillId="53" borderId="13" applyNumberFormat="0" applyAlignment="0" applyProtection="0"/>
    <xf numFmtId="175" fontId="51" fillId="53" borderId="13" applyNumberFormat="0" applyAlignment="0" applyProtection="0"/>
    <xf numFmtId="0" fontId="51" fillId="53" borderId="13" applyNumberFormat="0" applyAlignment="0" applyProtection="0"/>
    <xf numFmtId="175" fontId="51" fillId="53" borderId="13" applyNumberFormat="0" applyAlignment="0" applyProtection="0"/>
    <xf numFmtId="0" fontId="51" fillId="53" borderId="13" applyNumberFormat="0" applyAlignment="0" applyProtection="0"/>
    <xf numFmtId="175" fontId="51" fillId="53" borderId="13" applyNumberFormat="0" applyAlignment="0" applyProtection="0"/>
    <xf numFmtId="175" fontId="51" fillId="53" borderId="13" applyNumberFormat="0" applyAlignment="0" applyProtection="0"/>
    <xf numFmtId="0" fontId="51" fillId="53" borderId="13" applyNumberFormat="0" applyAlignment="0" applyProtection="0"/>
    <xf numFmtId="0" fontId="51" fillId="53" borderId="13" applyNumberFormat="0" applyAlignment="0" applyProtection="0"/>
    <xf numFmtId="0" fontId="45" fillId="34" borderId="13" applyNumberFormat="0" applyAlignment="0" applyProtection="0"/>
    <xf numFmtId="0"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175"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0" fontId="45"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56" borderId="12" applyNumberFormat="0" applyFont="0" applyAlignment="0" applyProtection="0"/>
    <xf numFmtId="0"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0" fontId="43" fillId="56" borderId="12" applyNumberFormat="0" applyFont="0" applyAlignment="0" applyProtection="0"/>
    <xf numFmtId="0" fontId="60" fillId="53" borderId="19" applyNumberFormat="0" applyAlignment="0" applyProtection="0"/>
    <xf numFmtId="0" fontId="60" fillId="53" borderId="19" applyNumberFormat="0" applyAlignment="0" applyProtection="0"/>
    <xf numFmtId="175" fontId="60" fillId="53" borderId="19" applyNumberFormat="0" applyAlignment="0" applyProtection="0"/>
    <xf numFmtId="0" fontId="60" fillId="53" borderId="19" applyNumberFormat="0" applyAlignment="0" applyProtection="0"/>
    <xf numFmtId="175" fontId="60" fillId="53" borderId="19" applyNumberFormat="0" applyAlignment="0" applyProtection="0"/>
    <xf numFmtId="0" fontId="60" fillId="53" borderId="19" applyNumberFormat="0" applyAlignment="0" applyProtection="0"/>
    <xf numFmtId="175" fontId="60" fillId="53" borderId="19" applyNumberFormat="0" applyAlignment="0" applyProtection="0"/>
    <xf numFmtId="0" fontId="60" fillId="53" borderId="19" applyNumberFormat="0" applyAlignment="0" applyProtection="0"/>
    <xf numFmtId="175" fontId="60" fillId="53" borderId="19" applyNumberFormat="0" applyAlignment="0" applyProtection="0"/>
    <xf numFmtId="175" fontId="60" fillId="53" borderId="19" applyNumberFormat="0" applyAlignment="0" applyProtection="0"/>
    <xf numFmtId="0" fontId="60" fillId="53" borderId="19" applyNumberFormat="0" applyAlignment="0" applyProtection="0"/>
    <xf numFmtId="0" fontId="60" fillId="53" borderId="19" applyNumberFormat="0" applyAlignment="0" applyProtection="0"/>
    <xf numFmtId="0" fontId="44" fillId="0" borderId="20" applyNumberFormat="0" applyFill="0" applyAlignment="0" applyProtection="0"/>
    <xf numFmtId="0" fontId="44" fillId="0" borderId="20"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175" fontId="44" fillId="0" borderId="20"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1" fillId="0" borderId="0"/>
    <xf numFmtId="0" fontId="48" fillId="46" borderId="0" applyNumberFormat="0" applyBorder="0" applyAlignment="0" applyProtection="0"/>
    <xf numFmtId="0" fontId="41" fillId="0" borderId="0"/>
    <xf numFmtId="0" fontId="45" fillId="34" borderId="13" applyNumberFormat="0" applyAlignment="0" applyProtection="0"/>
    <xf numFmtId="0" fontId="43" fillId="37" borderId="0" applyNumberFormat="0" applyBorder="0" applyAlignment="0" applyProtection="0"/>
    <xf numFmtId="0" fontId="43" fillId="41" borderId="0" applyNumberFormat="0" applyBorder="0" applyAlignment="0" applyProtection="0"/>
    <xf numFmtId="0" fontId="61" fillId="0" borderId="0" applyNumberFormat="0" applyFill="0" applyBorder="0" applyAlignment="0" applyProtection="0"/>
    <xf numFmtId="0" fontId="41" fillId="0" borderId="0"/>
    <xf numFmtId="0" fontId="41" fillId="0" borderId="0"/>
    <xf numFmtId="0" fontId="48" fillId="42" borderId="0" applyNumberFormat="0" applyBorder="0" applyAlignment="0" applyProtection="0"/>
    <xf numFmtId="0" fontId="48" fillId="47" borderId="0" applyNumberFormat="0" applyBorder="0" applyAlignment="0" applyProtection="0"/>
    <xf numFmtId="0" fontId="43" fillId="41" borderId="0" applyNumberFormat="0" applyBorder="0" applyAlignment="0" applyProtection="0"/>
    <xf numFmtId="0" fontId="43" fillId="34" borderId="0" applyNumberFormat="0" applyBorder="0" applyAlignment="0" applyProtection="0"/>
    <xf numFmtId="0" fontId="3" fillId="0" borderId="0"/>
    <xf numFmtId="9" fontId="3" fillId="0" borderId="0" applyFont="0" applyFill="0" applyBorder="0" applyAlignment="0" applyProtection="0"/>
    <xf numFmtId="0" fontId="60" fillId="53" borderId="19" applyNumberFormat="0" applyAlignment="0" applyProtection="0"/>
    <xf numFmtId="0" fontId="43" fillId="56" borderId="12" applyNumberFormat="0" applyFont="0" applyAlignment="0" applyProtection="0"/>
    <xf numFmtId="0" fontId="43" fillId="40"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44" fontId="3" fillId="0" borderId="0" applyFont="0" applyFill="0" applyBorder="0" applyAlignment="0" applyProtection="0"/>
    <xf numFmtId="0" fontId="54" fillId="38" borderId="0" applyNumberFormat="0" applyBorder="0" applyAlignment="0" applyProtection="0"/>
    <xf numFmtId="0" fontId="56" fillId="0" borderId="16" applyNumberFormat="0" applyFill="0" applyAlignment="0" applyProtection="0"/>
    <xf numFmtId="0" fontId="57" fillId="0" borderId="17" applyNumberFormat="0" applyFill="0" applyAlignment="0" applyProtection="0"/>
    <xf numFmtId="43" fontId="3" fillId="0" borderId="0" applyFont="0" applyFill="0" applyBorder="0" applyAlignment="0" applyProtection="0"/>
    <xf numFmtId="0" fontId="43" fillId="44" borderId="0" applyNumberFormat="0" applyBorder="0" applyAlignment="0" applyProtection="0"/>
    <xf numFmtId="0" fontId="59" fillId="55" borderId="0" applyNumberFormat="0" applyBorder="0" applyAlignment="0" applyProtection="0"/>
    <xf numFmtId="0" fontId="43" fillId="39" borderId="0" applyNumberFormat="0" applyBorder="0" applyAlignment="0" applyProtection="0"/>
    <xf numFmtId="0" fontId="43" fillId="36" borderId="0" applyNumberFormat="0" applyBorder="0" applyAlignment="0" applyProtection="0"/>
    <xf numFmtId="0" fontId="58" fillId="0" borderId="18" applyNumberFormat="0" applyFill="0" applyAlignment="0" applyProtection="0"/>
    <xf numFmtId="0" fontId="52" fillId="54" borderId="14" applyNumberFormat="0" applyAlignment="0" applyProtection="0"/>
    <xf numFmtId="0" fontId="63" fillId="0" borderId="0" applyNumberFormat="0" applyFill="0" applyBorder="0" applyAlignment="0" applyProtection="0"/>
    <xf numFmtId="0" fontId="57" fillId="0" borderId="0" applyNumberFormat="0" applyFill="0" applyBorder="0" applyAlignment="0" applyProtection="0"/>
    <xf numFmtId="0" fontId="48" fillId="45" borderId="0" applyNumberFormat="0" applyBorder="0" applyAlignment="0" applyProtection="0"/>
    <xf numFmtId="0" fontId="41" fillId="0" borderId="0"/>
    <xf numFmtId="0" fontId="41" fillId="0" borderId="0"/>
    <xf numFmtId="0" fontId="41" fillId="0" borderId="0"/>
    <xf numFmtId="0" fontId="48" fillId="49" borderId="0" applyNumberFormat="0" applyBorder="0" applyAlignment="0" applyProtection="0"/>
    <xf numFmtId="0" fontId="50" fillId="37" borderId="0" applyNumberFormat="0" applyBorder="0" applyAlignment="0" applyProtection="0"/>
    <xf numFmtId="0" fontId="55" fillId="0" borderId="15" applyNumberFormat="0" applyFill="0" applyAlignment="0" applyProtection="0"/>
    <xf numFmtId="0" fontId="44" fillId="0" borderId="20" applyNumberFormat="0" applyFill="0" applyAlignment="0" applyProtection="0"/>
    <xf numFmtId="0" fontId="48" fillId="48" borderId="0" applyNumberFormat="0" applyBorder="0" applyAlignment="0" applyProtection="0"/>
    <xf numFmtId="0" fontId="53" fillId="0" borderId="0" applyNumberFormat="0" applyFill="0" applyBorder="0" applyAlignment="0" applyProtection="0"/>
    <xf numFmtId="0" fontId="51" fillId="53" borderId="13" applyNumberFormat="0" applyAlignment="0" applyProtection="0"/>
    <xf numFmtId="0" fontId="48"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8" fillId="51" borderId="0" applyNumberFormat="0" applyBorder="0" applyAlignment="0" applyProtection="0"/>
    <xf numFmtId="0" fontId="43" fillId="39" borderId="0" applyNumberFormat="0" applyBorder="0" applyAlignment="0" applyProtection="0"/>
    <xf numFmtId="0" fontId="43" fillId="38" borderId="0" applyNumberFormat="0" applyBorder="0" applyAlignment="0" applyProtection="0"/>
    <xf numFmtId="0" fontId="51" fillId="53" borderId="13" applyNumberFormat="0" applyAlignment="0" applyProtection="0"/>
    <xf numFmtId="0" fontId="51" fillId="53" borderId="13" applyNumberFormat="0" applyAlignment="0" applyProtection="0"/>
    <xf numFmtId="0" fontId="45" fillId="34" borderId="13" applyNumberFormat="0" applyAlignment="0" applyProtection="0"/>
    <xf numFmtId="0" fontId="45" fillId="34" borderId="13" applyNumberFormat="0" applyAlignment="0" applyProtection="0"/>
    <xf numFmtId="0" fontId="1" fillId="0" borderId="0"/>
    <xf numFmtId="0" fontId="1" fillId="0" borderId="0"/>
    <xf numFmtId="0" fontId="1" fillId="0" borderId="0"/>
    <xf numFmtId="0" fontId="43" fillId="56" borderId="12" applyNumberFormat="0" applyFont="0" applyAlignment="0" applyProtection="0"/>
    <xf numFmtId="0" fontId="60" fillId="53" borderId="19" applyNumberFormat="0" applyAlignment="0" applyProtection="0"/>
    <xf numFmtId="0" fontId="60" fillId="53" borderId="19" applyNumberFormat="0" applyAlignment="0" applyProtection="0"/>
    <xf numFmtId="0" fontId="44" fillId="0" borderId="20" applyNumberFormat="0" applyFill="0" applyAlignment="0" applyProtection="0"/>
    <xf numFmtId="0" fontId="44" fillId="0" borderId="20" applyNumberFormat="0" applyFill="0" applyAlignment="0" applyProtection="0"/>
    <xf numFmtId="0" fontId="1" fillId="0" borderId="0"/>
    <xf numFmtId="175" fontId="51" fillId="53" borderId="13" applyNumberFormat="0" applyAlignment="0" applyProtection="0"/>
    <xf numFmtId="175" fontId="51" fillId="53" borderId="13" applyNumberFormat="0" applyAlignment="0" applyProtection="0"/>
    <xf numFmtId="175" fontId="45" fillId="34" borderId="13" applyNumberFormat="0" applyAlignment="0" applyProtection="0"/>
    <xf numFmtId="175" fontId="45"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60" fillId="53" borderId="19" applyNumberFormat="0" applyAlignment="0" applyProtection="0"/>
    <xf numFmtId="175" fontId="60" fillId="53" borderId="19" applyNumberFormat="0" applyAlignment="0" applyProtection="0"/>
    <xf numFmtId="175" fontId="44" fillId="0" borderId="20" applyNumberFormat="0" applyFill="0" applyAlignment="0" applyProtection="0"/>
    <xf numFmtId="175" fontId="44"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48" fillId="46" borderId="0" applyNumberFormat="0" applyBorder="0" applyAlignment="0" applyProtection="0"/>
    <xf numFmtId="0" fontId="48" fillId="43" borderId="0" applyNumberFormat="0" applyBorder="0" applyAlignment="0" applyProtection="0"/>
    <xf numFmtId="0" fontId="48" fillId="52" borderId="0" applyNumberFormat="0" applyBorder="0" applyAlignment="0" applyProtection="0"/>
    <xf numFmtId="0" fontId="48" fillId="47" borderId="0" applyNumberFormat="0" applyBorder="0" applyAlignment="0" applyProtection="0"/>
    <xf numFmtId="0" fontId="51" fillId="53" borderId="13" applyNumberFormat="0" applyAlignment="0" applyProtection="0"/>
    <xf numFmtId="0" fontId="45" fillId="34" borderId="13" applyNumberFormat="0" applyAlignment="0" applyProtection="0"/>
    <xf numFmtId="0" fontId="43" fillId="56" borderId="12" applyNumberFormat="0" applyFont="0" applyAlignment="0" applyProtection="0"/>
    <xf numFmtId="0" fontId="60" fillId="53" borderId="19" applyNumberFormat="0" applyAlignment="0" applyProtection="0"/>
    <xf numFmtId="0" fontId="44" fillId="0" borderId="20"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1" fillId="53" borderId="13" applyNumberFormat="0" applyAlignment="0" applyProtection="0"/>
    <xf numFmtId="0" fontId="51" fillId="53" borderId="13" applyNumberFormat="0" applyAlignment="0" applyProtection="0"/>
    <xf numFmtId="0" fontId="45" fillId="34" borderId="13" applyNumberFormat="0" applyAlignment="0" applyProtection="0"/>
    <xf numFmtId="0" fontId="45" fillId="34" borderId="13" applyNumberFormat="0" applyAlignment="0" applyProtection="0"/>
    <xf numFmtId="0" fontId="1" fillId="0" borderId="0"/>
    <xf numFmtId="0" fontId="1" fillId="0" borderId="0"/>
    <xf numFmtId="0" fontId="1" fillId="0" borderId="0"/>
    <xf numFmtId="0" fontId="43" fillId="56" borderId="12" applyNumberFormat="0" applyFont="0" applyAlignment="0" applyProtection="0"/>
    <xf numFmtId="0" fontId="43" fillId="56" borderId="12" applyNumberFormat="0" applyFont="0" applyAlignment="0" applyProtection="0"/>
    <xf numFmtId="0" fontId="60" fillId="53" borderId="19" applyNumberFormat="0" applyAlignment="0" applyProtection="0"/>
    <xf numFmtId="0" fontId="60" fillId="53" borderId="19" applyNumberFormat="0" applyAlignment="0" applyProtection="0"/>
    <xf numFmtId="0" fontId="44" fillId="0" borderId="20" applyNumberFormat="0" applyFill="0" applyAlignment="0" applyProtection="0"/>
    <xf numFmtId="0" fontId="44" fillId="0" borderId="20" applyNumberFormat="0" applyFill="0" applyAlignment="0" applyProtection="0"/>
    <xf numFmtId="0" fontId="1" fillId="0" borderId="0"/>
    <xf numFmtId="175" fontId="51" fillId="53" borderId="13" applyNumberFormat="0" applyAlignment="0" applyProtection="0"/>
    <xf numFmtId="175" fontId="51" fillId="53" borderId="13" applyNumberFormat="0" applyAlignment="0" applyProtection="0"/>
    <xf numFmtId="0" fontId="51" fillId="53" borderId="13" applyNumberFormat="0" applyAlignment="0" applyProtection="0"/>
    <xf numFmtId="175" fontId="51" fillId="53" borderId="13" applyNumberFormat="0" applyAlignment="0" applyProtection="0"/>
    <xf numFmtId="0" fontId="51" fillId="53" borderId="13" applyNumberFormat="0" applyAlignment="0" applyProtection="0"/>
    <xf numFmtId="175" fontId="51" fillId="53" borderId="13" applyNumberFormat="0" applyAlignment="0" applyProtection="0"/>
    <xf numFmtId="175" fontId="51" fillId="53" borderId="13" applyNumberFormat="0" applyAlignment="0" applyProtection="0"/>
    <xf numFmtId="0" fontId="51" fillId="53" borderId="13" applyNumberFormat="0" applyAlignment="0" applyProtection="0"/>
    <xf numFmtId="0" fontId="51" fillId="53" borderId="13" applyNumberFormat="0" applyAlignment="0" applyProtection="0"/>
    <xf numFmtId="175"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175"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0" fontId="45"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56" borderId="12" applyNumberFormat="0" applyFont="0" applyAlignment="0" applyProtection="0"/>
    <xf numFmtId="175" fontId="43" fillId="56" borderId="12" applyNumberFormat="0" applyFont="0" applyAlignment="0" applyProtection="0"/>
    <xf numFmtId="175" fontId="43" fillId="56" borderId="12" applyNumberFormat="0" applyFont="0" applyAlignment="0" applyProtection="0"/>
    <xf numFmtId="175"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0" fontId="43" fillId="56" borderId="12" applyNumberFormat="0" applyFont="0" applyAlignment="0" applyProtection="0"/>
    <xf numFmtId="175" fontId="60" fillId="53" borderId="19" applyNumberFormat="0" applyAlignment="0" applyProtection="0"/>
    <xf numFmtId="175" fontId="60" fillId="53" borderId="19" applyNumberFormat="0" applyAlignment="0" applyProtection="0"/>
    <xf numFmtId="0" fontId="60" fillId="53" borderId="19" applyNumberFormat="0" applyAlignment="0" applyProtection="0"/>
    <xf numFmtId="175" fontId="60" fillId="53" borderId="19" applyNumberFormat="0" applyAlignment="0" applyProtection="0"/>
    <xf numFmtId="0" fontId="60" fillId="53" borderId="19" applyNumberFormat="0" applyAlignment="0" applyProtection="0"/>
    <xf numFmtId="175" fontId="60" fillId="53" borderId="19" applyNumberFormat="0" applyAlignment="0" applyProtection="0"/>
    <xf numFmtId="175" fontId="60" fillId="53" borderId="19" applyNumberFormat="0" applyAlignment="0" applyProtection="0"/>
    <xf numFmtId="0" fontId="60" fillId="53" borderId="19" applyNumberFormat="0" applyAlignment="0" applyProtection="0"/>
    <xf numFmtId="0" fontId="60" fillId="53" borderId="19" applyNumberFormat="0" applyAlignment="0" applyProtection="0"/>
    <xf numFmtId="175" fontId="44" fillId="0" borderId="20"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175" fontId="44" fillId="0" borderId="20"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3" borderId="13" applyNumberFormat="0" applyAlignment="0" applyProtection="0"/>
    <xf numFmtId="0" fontId="51" fillId="53" borderId="13" applyNumberFormat="0" applyAlignment="0" applyProtection="0"/>
    <xf numFmtId="175" fontId="51" fillId="53" borderId="13" applyNumberFormat="0" applyAlignment="0" applyProtection="0"/>
    <xf numFmtId="0" fontId="51" fillId="53" borderId="13" applyNumberFormat="0" applyAlignment="0" applyProtection="0"/>
    <xf numFmtId="175" fontId="51" fillId="53" borderId="13" applyNumberFormat="0" applyAlignment="0" applyProtection="0"/>
    <xf numFmtId="0" fontId="51" fillId="53" borderId="13" applyNumberFormat="0" applyAlignment="0" applyProtection="0"/>
    <xf numFmtId="175" fontId="51" fillId="53" borderId="13" applyNumberFormat="0" applyAlignment="0" applyProtection="0"/>
    <xf numFmtId="0" fontId="51" fillId="53" borderId="13" applyNumberFormat="0" applyAlignment="0" applyProtection="0"/>
    <xf numFmtId="175" fontId="51" fillId="53" borderId="13" applyNumberFormat="0" applyAlignment="0" applyProtection="0"/>
    <xf numFmtId="175" fontId="51" fillId="53" borderId="13" applyNumberFormat="0" applyAlignment="0" applyProtection="0"/>
    <xf numFmtId="0" fontId="51" fillId="53" borderId="13" applyNumberFormat="0" applyAlignment="0" applyProtection="0"/>
    <xf numFmtId="0" fontId="51" fillId="53" borderId="13" applyNumberFormat="0" applyAlignment="0" applyProtection="0"/>
    <xf numFmtId="0" fontId="45" fillId="34" borderId="13" applyNumberFormat="0" applyAlignment="0" applyProtection="0"/>
    <xf numFmtId="0"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175" fontId="45" fillId="34" borderId="13" applyNumberFormat="0" applyAlignment="0" applyProtection="0"/>
    <xf numFmtId="175" fontId="45" fillId="34" borderId="13" applyNumberFormat="0" applyAlignment="0" applyProtection="0"/>
    <xf numFmtId="0" fontId="45" fillId="34" borderId="13" applyNumberFormat="0" applyAlignment="0" applyProtection="0"/>
    <xf numFmtId="0" fontId="45"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56" borderId="12" applyNumberFormat="0" applyFont="0" applyAlignment="0" applyProtection="0"/>
    <xf numFmtId="0"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0" fontId="43" fillId="56" borderId="12" applyNumberFormat="0" applyFont="0" applyAlignment="0" applyProtection="0"/>
    <xf numFmtId="0" fontId="60" fillId="53" borderId="19" applyNumberFormat="0" applyAlignment="0" applyProtection="0"/>
    <xf numFmtId="0" fontId="60" fillId="53" borderId="19" applyNumberFormat="0" applyAlignment="0" applyProtection="0"/>
    <xf numFmtId="175" fontId="60" fillId="53" borderId="19" applyNumberFormat="0" applyAlignment="0" applyProtection="0"/>
    <xf numFmtId="0" fontId="60" fillId="53" borderId="19" applyNumberFormat="0" applyAlignment="0" applyProtection="0"/>
    <xf numFmtId="175" fontId="60" fillId="53" borderId="19" applyNumberFormat="0" applyAlignment="0" applyProtection="0"/>
    <xf numFmtId="0" fontId="60" fillId="53" borderId="19" applyNumberFormat="0" applyAlignment="0" applyProtection="0"/>
    <xf numFmtId="175" fontId="60" fillId="53" borderId="19" applyNumberFormat="0" applyAlignment="0" applyProtection="0"/>
    <xf numFmtId="0" fontId="60" fillId="53" borderId="19" applyNumberFormat="0" applyAlignment="0" applyProtection="0"/>
    <xf numFmtId="175" fontId="60" fillId="53" borderId="19" applyNumberFormat="0" applyAlignment="0" applyProtection="0"/>
    <xf numFmtId="175" fontId="60" fillId="53" borderId="19" applyNumberFormat="0" applyAlignment="0" applyProtection="0"/>
    <xf numFmtId="0" fontId="60" fillId="53" borderId="19" applyNumberFormat="0" applyAlignment="0" applyProtection="0"/>
    <xf numFmtId="0" fontId="60" fillId="53" borderId="19" applyNumberFormat="0" applyAlignment="0" applyProtection="0"/>
    <xf numFmtId="0" fontId="44" fillId="0" borderId="20" applyNumberFormat="0" applyFill="0" applyAlignment="0" applyProtection="0"/>
    <xf numFmtId="0" fontId="44" fillId="0" borderId="20"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175" fontId="44" fillId="0" borderId="20"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22" fillId="0" borderId="0"/>
    <xf numFmtId="0" fontId="1" fillId="0" borderId="0"/>
    <xf numFmtId="0" fontId="1" fillId="8" borderId="10" applyNumberFormat="0" applyFont="0" applyAlignment="0" applyProtection="0"/>
    <xf numFmtId="0" fontId="21"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40" fillId="0" borderId="0"/>
    <xf numFmtId="0" fontId="2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44" fontId="1" fillId="0" borderId="0" applyFont="0" applyFill="0" applyBorder="0" applyAlignment="0" applyProtection="0"/>
    <xf numFmtId="0" fontId="65" fillId="0" borderId="0"/>
    <xf numFmtId="0" fontId="65" fillId="0" borderId="0"/>
    <xf numFmtId="0" fontId="22" fillId="0" borderId="0"/>
    <xf numFmtId="0" fontId="22" fillId="0" borderId="0"/>
    <xf numFmtId="0" fontId="65" fillId="0" borderId="0"/>
    <xf numFmtId="0" fontId="22" fillId="0" borderId="0"/>
    <xf numFmtId="0" fontId="22" fillId="0" borderId="0"/>
    <xf numFmtId="0" fontId="22" fillId="0" borderId="0"/>
    <xf numFmtId="0" fontId="1" fillId="10" borderId="0" applyNumberFormat="0" applyBorder="0" applyAlignment="0" applyProtection="0"/>
    <xf numFmtId="43" fontId="22" fillId="0" borderId="0" applyFont="0" applyFill="0" applyBorder="0" applyAlignment="0" applyProtection="0"/>
    <xf numFmtId="0" fontId="22" fillId="0" borderId="0"/>
    <xf numFmtId="0" fontId="21" fillId="53" borderId="0" applyNumberFormat="0" applyBorder="0" applyAlignment="0" applyProtection="0"/>
    <xf numFmtId="0" fontId="21" fillId="53"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 fillId="18"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1" fillId="22"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1" fillId="26"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 fillId="30"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0" borderId="0"/>
    <xf numFmtId="0" fontId="22" fillId="0" borderId="0"/>
    <xf numFmtId="0" fontId="1" fillId="11"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1" fillId="15"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 fillId="19"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1" fillId="2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1" fillId="27"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 fillId="31"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19" fillId="1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19" fillId="16"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19" fillId="20"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19" fillId="24"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19" fillId="28"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19" fillId="32"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19" fillId="9"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19" fillId="13"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19" fillId="17"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19" fillId="21"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19" fillId="25"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19" fillId="29" borderId="0" applyNumberFormat="0" applyBorder="0" applyAlignment="0" applyProtection="0"/>
    <xf numFmtId="0" fontId="22" fillId="0" borderId="0" applyFont="0" applyFill="0" applyBorder="0" applyAlignment="0" applyProtection="0"/>
    <xf numFmtId="0" fontId="66" fillId="37" borderId="0" applyNumberFormat="0" applyBorder="0" applyAlignment="0" applyProtection="0"/>
    <xf numFmtId="0" fontId="66" fillId="37" borderId="0" applyNumberFormat="0" applyBorder="0" applyAlignment="0" applyProtection="0"/>
    <xf numFmtId="0" fontId="10" fillId="3" borderId="0" applyNumberFormat="0" applyBorder="0" applyAlignment="0" applyProtection="0"/>
    <xf numFmtId="0" fontId="14" fillId="6" borderId="6" applyNumberFormat="0" applyAlignment="0" applyProtection="0"/>
    <xf numFmtId="0" fontId="67" fillId="59" borderId="13" applyNumberFormat="0" applyAlignment="0" applyProtection="0"/>
    <xf numFmtId="0" fontId="67" fillId="59" borderId="13" applyNumberFormat="0" applyAlignment="0" applyProtection="0"/>
    <xf numFmtId="0" fontId="68" fillId="0" borderId="0"/>
    <xf numFmtId="0" fontId="69" fillId="54" borderId="14" applyNumberFormat="0" applyAlignment="0" applyProtection="0"/>
    <xf numFmtId="0" fontId="69" fillId="54" borderId="14" applyNumberFormat="0" applyAlignment="0" applyProtection="0"/>
    <xf numFmtId="0" fontId="16" fillId="7" borderId="9" applyNumberFormat="0" applyAlignment="0" applyProtection="0"/>
    <xf numFmtId="43" fontId="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2" fillId="0" borderId="0" applyFont="0" applyFill="0" applyBorder="0" applyAlignment="0" applyProtection="0"/>
    <xf numFmtId="43" fontId="43" fillId="0" borderId="0" applyFont="0" applyFill="0" applyBorder="0" applyAlignment="0" applyProtection="0"/>
    <xf numFmtId="44" fontId="7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0" fillId="0" borderId="0" applyFont="0" applyFill="0" applyBorder="0" applyAlignment="0" applyProtection="0"/>
    <xf numFmtId="44" fontId="22" fillId="0" borderId="0" applyFont="0" applyFill="0" applyBorder="0" applyAlignment="0" applyProtection="0"/>
    <xf numFmtId="44" fontId="43" fillId="0" borderId="0" applyFont="0" applyFill="0" applyBorder="0" applyAlignment="0" applyProtection="0"/>
    <xf numFmtId="176" fontId="41"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2" fillId="38" borderId="0" applyNumberFormat="0" applyBorder="0" applyAlignment="0" applyProtection="0"/>
    <xf numFmtId="0" fontId="72" fillId="38" borderId="0" applyNumberFormat="0" applyBorder="0" applyAlignment="0" applyProtection="0"/>
    <xf numFmtId="0" fontId="9" fillId="2" borderId="0" applyNumberFormat="0" applyBorder="0" applyAlignment="0" applyProtection="0"/>
    <xf numFmtId="0" fontId="73" fillId="0" borderId="21" applyNumberFormat="0" applyFill="0" applyAlignment="0" applyProtection="0"/>
    <xf numFmtId="0" fontId="73" fillId="0" borderId="21" applyNumberFormat="0" applyFill="0" applyAlignment="0" applyProtection="0"/>
    <xf numFmtId="0" fontId="6" fillId="0" borderId="3"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 fillId="0" borderId="4"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8" fillId="0" borderId="5"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 fillId="0" borderId="0" applyNumberFormat="0" applyFill="0" applyBorder="0" applyAlignment="0" applyProtection="0"/>
    <xf numFmtId="0" fontId="76" fillId="0" borderId="0" applyNumberFormat="0" applyFill="0" applyBorder="0" applyAlignment="0" applyProtection="0">
      <alignment vertical="top"/>
      <protection locked="0"/>
    </xf>
    <xf numFmtId="0" fontId="12" fillId="5" borderId="6" applyNumberFormat="0" applyAlignment="0" applyProtection="0"/>
    <xf numFmtId="0" fontId="12" fillId="5" borderId="6" applyNumberFormat="0" applyAlignment="0" applyProtection="0"/>
    <xf numFmtId="0" fontId="77" fillId="34" borderId="13" applyNumberFormat="0" applyAlignment="0" applyProtection="0"/>
    <xf numFmtId="0" fontId="77" fillId="34" borderId="13" applyNumberFormat="0" applyAlignment="0" applyProtection="0"/>
    <xf numFmtId="0" fontId="78" fillId="0" borderId="18" applyNumberFormat="0" applyFill="0" applyAlignment="0" applyProtection="0"/>
    <xf numFmtId="0" fontId="78" fillId="0" borderId="18" applyNumberFormat="0" applyFill="0" applyAlignment="0" applyProtection="0"/>
    <xf numFmtId="0" fontId="15" fillId="0" borderId="8" applyNumberFormat="0" applyFill="0" applyAlignment="0" applyProtection="0"/>
    <xf numFmtId="0" fontId="79" fillId="55" borderId="0" applyNumberFormat="0" applyBorder="0" applyAlignment="0" applyProtection="0"/>
    <xf numFmtId="0" fontId="79" fillId="55" borderId="0" applyNumberFormat="0" applyBorder="0" applyAlignment="0" applyProtection="0"/>
    <xf numFmtId="0" fontId="11" fillId="4" borderId="0" applyNumberFormat="0" applyBorder="0" applyAlignment="0" applyProtection="0"/>
    <xf numFmtId="0" fontId="22" fillId="0" borderId="0"/>
    <xf numFmtId="0" fontId="43" fillId="0" borderId="0"/>
    <xf numFmtId="0" fontId="1" fillId="0" borderId="0"/>
    <xf numFmtId="0" fontId="22" fillId="0" borderId="0"/>
    <xf numFmtId="0" fontId="43" fillId="0" borderId="0"/>
    <xf numFmtId="0" fontId="22" fillId="0" borderId="0"/>
    <xf numFmtId="0" fontId="3" fillId="0" borderId="0"/>
    <xf numFmtId="0" fontId="3"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41" fillId="0" borderId="0"/>
    <xf numFmtId="0" fontId="3" fillId="0" borderId="0"/>
    <xf numFmtId="0" fontId="22" fillId="0" borderId="0"/>
    <xf numFmtId="0" fontId="22" fillId="0" borderId="0"/>
    <xf numFmtId="0" fontId="1" fillId="0" borderId="0"/>
    <xf numFmtId="0" fontId="43" fillId="0" borderId="0"/>
    <xf numFmtId="0" fontId="1" fillId="0" borderId="0"/>
    <xf numFmtId="0" fontId="1" fillId="0" borderId="0"/>
    <xf numFmtId="0" fontId="43" fillId="0" borderId="0"/>
    <xf numFmtId="0" fontId="1" fillId="0" borderId="0"/>
    <xf numFmtId="0" fontId="43" fillId="0" borderId="0"/>
    <xf numFmtId="0" fontId="3" fillId="0" borderId="0"/>
    <xf numFmtId="0" fontId="3" fillId="0" borderId="0"/>
    <xf numFmtId="0" fontId="3" fillId="0" borderId="0"/>
    <xf numFmtId="0" fontId="3" fillId="0" borderId="0"/>
    <xf numFmtId="0" fontId="3" fillId="0" borderId="0"/>
    <xf numFmtId="177" fontId="80" fillId="0" borderId="0"/>
    <xf numFmtId="0" fontId="20" fillId="0" borderId="0"/>
    <xf numFmtId="0" fontId="20" fillId="0" borderId="0"/>
    <xf numFmtId="0" fontId="21" fillId="0" borderId="0"/>
    <xf numFmtId="0" fontId="21" fillId="0" borderId="0"/>
    <xf numFmtId="0" fontId="40" fillId="0" borderId="0"/>
    <xf numFmtId="0" fontId="22" fillId="0" borderId="0"/>
    <xf numFmtId="0" fontId="40" fillId="0" borderId="0"/>
    <xf numFmtId="0" fontId="40"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2"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2" fillId="0" borderId="0" applyFont="0" applyFill="0" applyBorder="0" applyAlignment="0" applyProtection="0"/>
    <xf numFmtId="164" fontId="22" fillId="0" borderId="0" applyFont="0" applyFill="0" applyBorder="0" applyAlignment="0" applyProtection="0"/>
    <xf numFmtId="165" fontId="22" fillId="0" borderId="0" applyFont="0" applyFill="0" applyBorder="0" applyAlignment="0" applyProtection="0"/>
    <xf numFmtId="0" fontId="22"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0"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22"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43" fontId="22" fillId="0" borderId="0" applyFont="0" applyFill="0" applyBorder="0" applyAlignment="0" applyProtection="0"/>
    <xf numFmtId="0" fontId="20" fillId="0" borderId="0"/>
    <xf numFmtId="43" fontId="20" fillId="0" borderId="0" applyFont="0" applyFill="0" applyBorder="0" applyAlignment="0" applyProtection="0"/>
    <xf numFmtId="0" fontId="22" fillId="0" borderId="0"/>
    <xf numFmtId="0" fontId="2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22" fillId="0" borderId="0"/>
    <xf numFmtId="0" fontId="1" fillId="0" borderId="0"/>
    <xf numFmtId="0" fontId="23" fillId="0" borderId="0"/>
    <xf numFmtId="0" fontId="22" fillId="0" borderId="0"/>
    <xf numFmtId="0" fontId="21" fillId="0" borderId="0"/>
    <xf numFmtId="0" fontId="22" fillId="0" borderId="0"/>
    <xf numFmtId="44" fontId="20" fillId="0" borderId="0" applyFont="0" applyFill="0" applyBorder="0" applyAlignment="0" applyProtection="0"/>
    <xf numFmtId="0" fontId="63" fillId="0" borderId="0" applyNumberFormat="0" applyFill="0" applyBorder="0" applyAlignment="0" applyProtection="0"/>
    <xf numFmtId="0" fontId="44" fillId="0" borderId="20" applyNumberFormat="0" applyFill="0" applyAlignment="0" applyProtection="0"/>
    <xf numFmtId="0" fontId="61" fillId="0" borderId="0" applyNumberFormat="0" applyFill="0" applyBorder="0" applyAlignment="0" applyProtection="0"/>
    <xf numFmtId="9" fontId="41" fillId="0" borderId="0" applyFont="0" applyFill="0" applyBorder="0" applyAlignment="0" applyProtection="0"/>
    <xf numFmtId="0" fontId="60" fillId="53" borderId="19" applyNumberFormat="0" applyAlignment="0" applyProtection="0"/>
    <xf numFmtId="0" fontId="43" fillId="56" borderId="12" applyNumberFormat="0" applyFont="0" applyAlignment="0" applyProtection="0"/>
    <xf numFmtId="0" fontId="3" fillId="0" borderId="0"/>
    <xf numFmtId="0" fontId="41" fillId="0" borderId="0"/>
    <xf numFmtId="0" fontId="3" fillId="0" borderId="0"/>
    <xf numFmtId="0" fontId="41" fillId="0" borderId="0"/>
    <xf numFmtId="0" fontId="21" fillId="0" borderId="0"/>
    <xf numFmtId="0" fontId="59" fillId="55" borderId="0" applyNumberFormat="0" applyBorder="0" applyAlignment="0" applyProtection="0"/>
    <xf numFmtId="0" fontId="58" fillId="0" borderId="18" applyNumberFormat="0" applyFill="0" applyAlignment="0" applyProtection="0"/>
    <xf numFmtId="0" fontId="45" fillId="34" borderId="13" applyNumberFormat="0" applyAlignment="0" applyProtection="0"/>
    <xf numFmtId="0" fontId="57" fillId="0" borderId="0" applyNumberFormat="0" applyFill="0" applyBorder="0" applyAlignment="0" applyProtection="0"/>
    <xf numFmtId="0" fontId="57" fillId="0" borderId="17" applyNumberFormat="0" applyFill="0" applyAlignment="0" applyProtection="0"/>
    <xf numFmtId="0" fontId="56" fillId="0" borderId="16" applyNumberFormat="0" applyFill="0" applyAlignment="0" applyProtection="0"/>
    <xf numFmtId="0" fontId="55" fillId="0" borderId="15" applyNumberFormat="0" applyFill="0" applyAlignment="0" applyProtection="0"/>
    <xf numFmtId="0" fontId="54" fillId="38" borderId="0" applyNumberFormat="0" applyBorder="0" applyAlignment="0" applyProtection="0"/>
    <xf numFmtId="0" fontId="53" fillId="0" borderId="0" applyNumberFormat="0" applyFill="0" applyBorder="0" applyAlignment="0" applyProtection="0"/>
    <xf numFmtId="44"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52" fillId="54" borderId="14" applyNumberFormat="0" applyAlignment="0" applyProtection="0"/>
    <xf numFmtId="0" fontId="51" fillId="53" borderId="13" applyNumberFormat="0" applyAlignment="0" applyProtection="0"/>
    <xf numFmtId="0" fontId="50" fillId="37" borderId="0" applyNumberFormat="0" applyBorder="0" applyAlignment="0" applyProtection="0"/>
    <xf numFmtId="0" fontId="48" fillId="52" borderId="0" applyNumberFormat="0" applyBorder="0" applyAlignment="0" applyProtection="0"/>
    <xf numFmtId="0" fontId="48" fillId="47" borderId="0" applyNumberFormat="0" applyBorder="0" applyAlignment="0" applyProtection="0"/>
    <xf numFmtId="0" fontId="48" fillId="46" borderId="0" applyNumberFormat="0" applyBorder="0" applyAlignment="0" applyProtection="0"/>
    <xf numFmtId="0" fontId="48" fillId="51" borderId="0" applyNumberFormat="0" applyBorder="0" applyAlignment="0" applyProtection="0"/>
    <xf numFmtId="0" fontId="48" fillId="50" borderId="0" applyNumberFormat="0" applyBorder="0" applyAlignment="0" applyProtection="0"/>
    <xf numFmtId="0" fontId="48" fillId="49" borderId="0" applyNumberFormat="0" applyBorder="0" applyAlignment="0" applyProtection="0"/>
    <xf numFmtId="0" fontId="48" fillId="48" borderId="0" applyNumberFormat="0" applyBorder="0" applyAlignment="0" applyProtection="0"/>
    <xf numFmtId="0" fontId="48" fillId="47"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8" fillId="42" borderId="0" applyNumberFormat="0" applyBorder="0" applyAlignment="0" applyProtection="0"/>
    <xf numFmtId="0" fontId="48" fillId="45"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39" borderId="0" applyNumberFormat="0" applyBorder="0" applyAlignment="0" applyProtection="0"/>
    <xf numFmtId="0" fontId="43" fillId="43" borderId="0" applyNumberFormat="0" applyBorder="0" applyAlignment="0" applyProtection="0"/>
    <xf numFmtId="0" fontId="43" fillId="42" borderId="0" applyNumberFormat="0" applyBorder="0" applyAlignment="0" applyProtection="0"/>
    <xf numFmtId="0" fontId="43" fillId="41" borderId="0" applyNumberFormat="0" applyBorder="0" applyAlignment="0" applyProtection="0"/>
    <xf numFmtId="0" fontId="43" fillId="34" borderId="0" applyNumberFormat="0" applyBorder="0" applyAlignment="0" applyProtection="0"/>
    <xf numFmtId="0" fontId="43" fillId="40" borderId="0" applyNumberFormat="0" applyBorder="0" applyAlignment="0" applyProtection="0"/>
    <xf numFmtId="0" fontId="43" fillId="39" borderId="0" applyNumberFormat="0" applyBorder="0" applyAlignment="0" applyProtection="0"/>
    <xf numFmtId="0" fontId="43" fillId="38" borderId="0" applyNumberFormat="0" applyBorder="0" applyAlignment="0" applyProtection="0"/>
    <xf numFmtId="0" fontId="43" fillId="37" borderId="0" applyNumberFormat="0" applyBorder="0" applyAlignment="0" applyProtection="0"/>
    <xf numFmtId="0" fontId="43" fillId="36" borderId="0" applyNumberFormat="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8" borderId="10" applyNumberFormat="0" applyFont="0" applyAlignment="0" applyProtection="0"/>
    <xf numFmtId="44" fontId="22" fillId="0" borderId="0" applyFont="0" applyFill="0" applyBorder="0" applyAlignment="0" applyProtection="0"/>
    <xf numFmtId="0" fontId="1" fillId="0" borderId="0"/>
    <xf numFmtId="0" fontId="22"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2" fillId="0" borderId="0"/>
    <xf numFmtId="0" fontId="2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2"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xf numFmtId="0" fontId="2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8" borderId="10" applyNumberFormat="0" applyFont="0" applyAlignment="0" applyProtection="0"/>
    <xf numFmtId="0" fontId="21" fillId="0" borderId="0"/>
    <xf numFmtId="0" fontId="85" fillId="0" borderId="0"/>
    <xf numFmtId="0" fontId="85" fillId="0" borderId="0"/>
    <xf numFmtId="0" fontId="85" fillId="0" borderId="0"/>
    <xf numFmtId="0" fontId="85" fillId="0" borderId="0"/>
    <xf numFmtId="0" fontId="1" fillId="0" borderId="0"/>
    <xf numFmtId="0" fontId="22" fillId="0" borderId="0"/>
    <xf numFmtId="0" fontId="1" fillId="0" borderId="0"/>
    <xf numFmtId="0" fontId="1" fillId="0" borderId="0"/>
    <xf numFmtId="0" fontId="1" fillId="0" borderId="0"/>
    <xf numFmtId="0" fontId="1" fillId="0" borderId="0"/>
    <xf numFmtId="0" fontId="2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2"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34" borderId="13" applyNumberFormat="0" applyAlignment="0" applyProtection="0"/>
    <xf numFmtId="0" fontId="45" fillId="34" borderId="13" applyNumberFormat="0" applyAlignment="0" applyProtection="0"/>
    <xf numFmtId="0" fontId="45" fillId="34" borderId="13" applyNumberFormat="0" applyAlignment="0" applyProtection="0"/>
    <xf numFmtId="0" fontId="45"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2" fillId="0" borderId="0" applyFont="0" applyFill="0" applyBorder="0" applyAlignment="0" applyProtection="0"/>
    <xf numFmtId="10" fontId="22"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2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22" fillId="0" borderId="0"/>
    <xf numFmtId="0" fontId="2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41" fillId="33" borderId="0" applyProtection="0">
      <alignment horizontal="center"/>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applyFill="0" applyBorder="0" applyProtection="0">
      <alignment horizontal="center" vertical="top"/>
    </xf>
    <xf numFmtId="43" fontId="1" fillId="0" borderId="0" applyFont="0" applyFill="0" applyBorder="0" applyAlignment="0" applyProtection="0"/>
    <xf numFmtId="0" fontId="43" fillId="0" borderId="0"/>
    <xf numFmtId="9" fontId="3" fillId="0" borderId="0" applyFont="0" applyFill="0" applyBorder="0" applyAlignment="0" applyProtection="0"/>
    <xf numFmtId="0" fontId="43" fillId="0" borderId="0"/>
    <xf numFmtId="177" fontId="80" fillId="0" borderId="0"/>
    <xf numFmtId="0" fontId="3" fillId="0" borderId="0"/>
    <xf numFmtId="0" fontId="22" fillId="0" borderId="0"/>
    <xf numFmtId="0" fontId="22" fillId="0" borderId="0"/>
    <xf numFmtId="0" fontId="43" fillId="8" borderId="10" applyNumberFormat="0" applyFont="0" applyAlignment="0" applyProtection="0"/>
    <xf numFmtId="0" fontId="22" fillId="56" borderId="23" applyNumberFormat="0" applyFont="0" applyAlignment="0" applyProtection="0"/>
    <xf numFmtId="0" fontId="1" fillId="0" borderId="0"/>
    <xf numFmtId="0" fontId="1" fillId="0" borderId="0"/>
    <xf numFmtId="0" fontId="1" fillId="0" borderId="0"/>
    <xf numFmtId="0" fontId="1" fillId="0" borderId="0"/>
    <xf numFmtId="4" fontId="41" fillId="0" borderId="0" applyFont="0" applyFill="0" applyBorder="0" applyAlignment="0" applyProtection="0"/>
    <xf numFmtId="0" fontId="41" fillId="0" borderId="0" applyNumberFormat="0" applyFont="0" applyFill="0" applyBorder="0" applyAlignment="0" applyProtection="0">
      <alignment horizontal="left"/>
    </xf>
    <xf numFmtId="0" fontId="41" fillId="57" borderId="0" applyNumberFormat="0" applyFont="0" applyBorder="0" applyAlignment="0" applyProtection="0"/>
    <xf numFmtId="3" fontId="41" fillId="0" borderId="0" applyFont="0" applyFill="0" applyBorder="0" applyAlignment="0" applyProtection="0"/>
    <xf numFmtId="0" fontId="42" fillId="0" borderId="2">
      <alignment horizontal="center"/>
    </xf>
    <xf numFmtId="4" fontId="41" fillId="0" borderId="0" applyFont="0" applyFill="0" applyBorder="0" applyAlignment="0" applyProtection="0"/>
    <xf numFmtId="15" fontId="41" fillId="0" borderId="0" applyFont="0" applyFill="0" applyBorder="0" applyAlignment="0" applyProtection="0"/>
    <xf numFmtId="0" fontId="22" fillId="56" borderId="23" applyNumberFormat="0" applyFont="0" applyAlignment="0" applyProtection="0"/>
    <xf numFmtId="0" fontId="41" fillId="0" borderId="0" applyNumberFormat="0" applyFont="0" applyFill="0" applyBorder="0" applyAlignment="0" applyProtection="0">
      <alignment horizontal="left"/>
    </xf>
    <xf numFmtId="0" fontId="22" fillId="0" borderId="0"/>
    <xf numFmtId="10" fontId="22" fillId="0" borderId="0" applyFont="0" applyBorder="0" applyAlignment="0" applyProtection="0"/>
    <xf numFmtId="9" fontId="22" fillId="0" borderId="0" applyFont="0" applyBorder="0" applyAlignment="0" applyProtection="0"/>
    <xf numFmtId="14" fontId="22" fillId="0" borderId="0" applyFont="0" applyBorder="0" applyAlignment="0" applyProtection="0"/>
    <xf numFmtId="174" fontId="22" fillId="0" borderId="0" applyFont="0" applyBorder="0" applyAlignment="0" applyProtection="0"/>
    <xf numFmtId="173" fontId="22" fillId="0" borderId="0" applyFont="0" applyBorder="0" applyAlignment="0" applyProtection="0"/>
    <xf numFmtId="4" fontId="41" fillId="0" borderId="0" applyFont="0" applyFill="0" applyBorder="0" applyAlignment="0" applyProtection="0"/>
    <xf numFmtId="0" fontId="41" fillId="0" borderId="0" applyNumberFormat="0" applyFont="0" applyFill="0" applyBorder="0" applyAlignment="0" applyProtection="0">
      <alignment horizontal="left"/>
    </xf>
    <xf numFmtId="10" fontId="22" fillId="0" borderId="0" applyFont="0" applyFill="0" applyBorder="0" applyAlignment="0" applyProtection="0"/>
    <xf numFmtId="0" fontId="41" fillId="33" borderId="0" applyProtection="0">
      <alignment horizontal="center"/>
      <protection locked="0"/>
    </xf>
    <xf numFmtId="10" fontId="22" fillId="35" borderId="0" applyFont="0" applyBorder="0" applyAlignment="0" applyProtection="0"/>
    <xf numFmtId="9" fontId="22" fillId="35" borderId="0" applyFont="0" applyBorder="0" applyAlignment="0" applyProtection="0"/>
    <xf numFmtId="14" fontId="22" fillId="35" borderId="0" applyFont="0" applyBorder="0" applyAlignment="0" applyProtection="0"/>
    <xf numFmtId="174" fontId="22" fillId="35" borderId="0" applyFont="0" applyBorder="0" applyAlignment="0" applyProtection="0"/>
    <xf numFmtId="173" fontId="22" fillId="35" borderId="0" applyFont="0" applyBorder="0" applyAlignment="0" applyProtection="0"/>
    <xf numFmtId="172" fontId="22" fillId="35" borderId="0" applyFont="0" applyBorder="0" applyAlignment="0" applyProtection="0"/>
    <xf numFmtId="166" fontId="22" fillId="35" borderId="0"/>
    <xf numFmtId="0" fontId="42" fillId="0" borderId="0" applyFill="0" applyBorder="0" applyProtection="0">
      <alignment horizontal="center" vertical="top"/>
    </xf>
    <xf numFmtId="171" fontId="22" fillId="0" borderId="0" applyFont="0" applyBorder="0" applyAlignment="0" applyProtection="0"/>
    <xf numFmtId="170" fontId="22" fillId="0" borderId="0" applyFont="0" applyBorder="0" applyAlignment="0" applyProtection="0"/>
    <xf numFmtId="169" fontId="22" fillId="0" borderId="0"/>
    <xf numFmtId="0" fontId="41" fillId="0" borderId="0" applyFont="0" applyFill="0" applyBorder="0" applyAlignment="0" applyProtection="0"/>
    <xf numFmtId="167" fontId="41" fillId="0" borderId="0" applyFont="0" applyFill="0" applyBorder="0" applyAlignment="0" applyProtection="0"/>
    <xf numFmtId="168" fontId="41" fillId="0" borderId="0" applyFont="0" applyFill="0" applyBorder="0" applyAlignment="0" applyProtection="0"/>
    <xf numFmtId="15" fontId="41" fillId="0" borderId="0" applyFont="0" applyFill="0" applyBorder="0" applyAlignment="0" applyProtection="0"/>
    <xf numFmtId="0" fontId="13" fillId="6" borderId="7" applyNumberFormat="0" applyAlignment="0" applyProtection="0"/>
    <xf numFmtId="164" fontId="22" fillId="0" borderId="0" applyFont="0" applyFill="0" applyBorder="0" applyAlignment="0" applyProtection="0"/>
    <xf numFmtId="44" fontId="20" fillId="0" borderId="0" applyFont="0" applyFill="0" applyBorder="0" applyAlignment="0" applyProtection="0"/>
    <xf numFmtId="0" fontId="1" fillId="0" borderId="0"/>
    <xf numFmtId="0" fontId="81" fillId="59" borderId="19" applyNumberFormat="0" applyAlignment="0" applyProtection="0"/>
    <xf numFmtId="0" fontId="81" fillId="59" borderId="19" applyNumberFormat="0" applyAlignment="0" applyProtection="0"/>
    <xf numFmtId="9" fontId="2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0" fontId="22" fillId="0" borderId="0"/>
    <xf numFmtId="0" fontId="22" fillId="0" borderId="0"/>
    <xf numFmtId="0" fontId="82" fillId="0" borderId="0" applyNumberFormat="0" applyFill="0" applyBorder="0" applyAlignment="0" applyProtection="0"/>
    <xf numFmtId="0" fontId="82" fillId="0" borderId="0" applyNumberFormat="0" applyFill="0" applyBorder="0" applyAlignment="0" applyProtection="0"/>
    <xf numFmtId="0" fontId="4" fillId="0" borderId="11" applyNumberFormat="0" applyFill="0" applyAlignment="0" applyProtection="0"/>
    <xf numFmtId="9" fontId="22" fillId="0" borderId="0" applyFont="0" applyFill="0" applyBorder="0" applyAlignment="0" applyProtection="0"/>
    <xf numFmtId="165" fontId="22" fillId="0" borderId="0" applyFont="0" applyFill="0" applyBorder="0" applyAlignment="0" applyProtection="0"/>
    <xf numFmtId="0" fontId="83" fillId="0" borderId="24" applyNumberFormat="0" applyFill="0" applyAlignment="0" applyProtection="0"/>
    <xf numFmtId="164" fontId="22" fillId="0" borderId="0" applyFont="0" applyFill="0" applyBorder="0" applyAlignment="0" applyProtection="0"/>
    <xf numFmtId="0" fontId="83" fillId="0" borderId="24"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7" fillId="0" borderId="0" applyNumberFormat="0" applyFill="0" applyBorder="0" applyAlignment="0" applyProtection="0"/>
    <xf numFmtId="0" fontId="22"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0" borderId="0"/>
    <xf numFmtId="0" fontId="20" fillId="0" borderId="0"/>
    <xf numFmtId="0" fontId="20"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0" fillId="0" borderId="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0" fillId="0" borderId="0"/>
    <xf numFmtId="0" fontId="20"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0"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20" fillId="0" borderId="0"/>
    <xf numFmtId="43" fontId="20"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0" fillId="0" borderId="0" applyFont="0" applyFill="0" applyBorder="0" applyAlignment="0" applyProtection="0"/>
    <xf numFmtId="0" fontId="1" fillId="0" borderId="0"/>
    <xf numFmtId="0" fontId="22" fillId="0" borderId="0"/>
    <xf numFmtId="0" fontId="22" fillId="0" borderId="0"/>
    <xf numFmtId="0" fontId="20" fillId="0" borderId="0"/>
    <xf numFmtId="43" fontId="3" fillId="0" borderId="0" applyFont="0" applyFill="0" applyBorder="0" applyAlignment="0" applyProtection="0"/>
    <xf numFmtId="43" fontId="23" fillId="0" borderId="0" applyFont="0" applyFill="0" applyBorder="0" applyAlignment="0" applyProtection="0"/>
    <xf numFmtId="44" fontId="3" fillId="0" borderId="0" applyFont="0" applyFill="0" applyBorder="0" applyAlignment="0" applyProtection="0"/>
    <xf numFmtId="44" fontId="41" fillId="0" borderId="0" applyFont="0" applyFill="0" applyBorder="0" applyAlignment="0" applyProtection="0"/>
    <xf numFmtId="44" fontId="3" fillId="0" borderId="0" applyFont="0" applyFill="0" applyBorder="0" applyAlignment="0" applyProtection="0"/>
    <xf numFmtId="0" fontId="22"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9" fontId="3"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0" fontId="3"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0" fillId="3" borderId="0" applyNumberFormat="0" applyBorder="0" applyAlignment="0" applyProtection="0"/>
    <xf numFmtId="0" fontId="14" fillId="6" borderId="6" applyNumberFormat="0" applyAlignment="0" applyProtection="0"/>
    <xf numFmtId="0" fontId="16" fillId="7" borderId="9" applyNumberFormat="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5" borderId="6" applyNumberFormat="0" applyAlignment="0" applyProtection="0"/>
    <xf numFmtId="0" fontId="15" fillId="0" borderId="8" applyNumberFormat="0" applyFill="0" applyAlignment="0" applyProtection="0"/>
    <xf numFmtId="0" fontId="11" fillId="4" borderId="0" applyNumberFormat="0" applyBorder="0" applyAlignment="0" applyProtection="0"/>
    <xf numFmtId="0" fontId="13" fillId="6" borderId="7" applyNumberFormat="0" applyAlignment="0" applyProtection="0"/>
    <xf numFmtId="0" fontId="5" fillId="0" borderId="0" applyNumberFormat="0" applyFill="0" applyBorder="0" applyAlignment="0" applyProtection="0"/>
    <xf numFmtId="0" fontId="4" fillId="0" borderId="11" applyNumberFormat="0" applyFill="0" applyAlignment="0" applyProtection="0"/>
    <xf numFmtId="0" fontId="17" fillId="0" borderId="0" applyNumberFormat="0" applyFill="0" applyBorder="0" applyAlignment="0" applyProtection="0"/>
    <xf numFmtId="0" fontId="40" fillId="0" borderId="0"/>
    <xf numFmtId="0" fontId="1" fillId="0" borderId="0"/>
    <xf numFmtId="0" fontId="21" fillId="0" borderId="0"/>
    <xf numFmtId="0" fontId="1" fillId="0" borderId="0"/>
    <xf numFmtId="0" fontId="1" fillId="8" borderId="10" applyNumberFormat="0" applyFont="0" applyAlignment="0" applyProtection="0"/>
    <xf numFmtId="0" fontId="1" fillId="0" borderId="0"/>
    <xf numFmtId="0" fontId="21" fillId="0" borderId="0"/>
    <xf numFmtId="0" fontId="22"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0" fillId="3" borderId="0" applyNumberFormat="0" applyBorder="0" applyAlignment="0" applyProtection="0"/>
    <xf numFmtId="0" fontId="14" fillId="6" borderId="6" applyNumberFormat="0" applyAlignment="0" applyProtection="0"/>
    <xf numFmtId="0" fontId="16" fillId="7" borderId="9" applyNumberFormat="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5" borderId="6" applyNumberFormat="0" applyAlignment="0" applyProtection="0"/>
    <xf numFmtId="0" fontId="15" fillId="0" borderId="8" applyNumberFormat="0" applyFill="0" applyAlignment="0" applyProtection="0"/>
    <xf numFmtId="0" fontId="11" fillId="4" borderId="0" applyNumberFormat="0" applyBorder="0" applyAlignment="0" applyProtection="0"/>
    <xf numFmtId="0" fontId="40" fillId="0" borderId="0"/>
    <xf numFmtId="0" fontId="1" fillId="0" borderId="0"/>
    <xf numFmtId="0" fontId="1" fillId="0" borderId="0"/>
    <xf numFmtId="0" fontId="21" fillId="0" borderId="0"/>
    <xf numFmtId="0" fontId="1" fillId="0" borderId="0"/>
    <xf numFmtId="0" fontId="40"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3" fillId="6" borderId="7" applyNumberFormat="0" applyAlignment="0" applyProtection="0"/>
    <xf numFmtId="0" fontId="4" fillId="0" borderId="11" applyNumberFormat="0" applyFill="0" applyAlignment="0" applyProtection="0"/>
    <xf numFmtId="0" fontId="17" fillId="0" borderId="0" applyNumberFormat="0" applyFill="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1" fillId="53" borderId="13" applyNumberFormat="0" applyAlignment="0" applyProtection="0"/>
    <xf numFmtId="0" fontId="51" fillId="53" borderId="13" applyNumberFormat="0" applyAlignment="0" applyProtection="0"/>
    <xf numFmtId="0" fontId="52" fillId="54" borderId="14" applyNumberFormat="0" applyAlignment="0" applyProtection="0"/>
    <xf numFmtId="0" fontId="52" fillId="54" borderId="14"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5" fillId="0" borderId="15" applyNumberFormat="0" applyFill="0" applyAlignment="0" applyProtection="0"/>
    <xf numFmtId="0" fontId="55" fillId="0" borderId="15"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5" fillId="34" borderId="13" applyNumberFormat="0" applyAlignment="0" applyProtection="0"/>
    <xf numFmtId="0" fontId="45" fillId="34" borderId="13" applyNumberFormat="0" applyAlignment="0" applyProtection="0"/>
    <xf numFmtId="0" fontId="58" fillId="0" borderId="18" applyNumberFormat="0" applyFill="0" applyAlignment="0" applyProtection="0"/>
    <xf numFmtId="0" fontId="58" fillId="0" borderId="18" applyNumberFormat="0" applyFill="0" applyAlignment="0" applyProtection="0"/>
    <xf numFmtId="0" fontId="59" fillId="55" borderId="0" applyNumberFormat="0" applyBorder="0" applyAlignment="0" applyProtection="0"/>
    <xf numFmtId="0" fontId="59" fillId="55" borderId="0" applyNumberFormat="0" applyBorder="0" applyAlignment="0" applyProtection="0"/>
    <xf numFmtId="0" fontId="1" fillId="0" borderId="0"/>
    <xf numFmtId="0" fontId="1" fillId="0" borderId="0"/>
    <xf numFmtId="0" fontId="41" fillId="0" borderId="0"/>
    <xf numFmtId="0" fontId="3" fillId="0" borderId="0"/>
    <xf numFmtId="0" fontId="1" fillId="0" borderId="0"/>
    <xf numFmtId="0" fontId="3" fillId="0" borderId="0"/>
    <xf numFmtId="0" fontId="43" fillId="56" borderId="12" applyNumberFormat="0" applyFont="0" applyAlignment="0" applyProtection="0"/>
    <xf numFmtId="0" fontId="60" fillId="53" borderId="19" applyNumberFormat="0" applyAlignment="0" applyProtection="0"/>
    <xf numFmtId="0" fontId="60" fillId="53" borderId="19" applyNumberFormat="0" applyAlignment="0" applyProtection="0"/>
    <xf numFmtId="0" fontId="61" fillId="0" borderId="0" applyNumberFormat="0" applyFill="0" applyBorder="0" applyAlignment="0" applyProtection="0"/>
    <xf numFmtId="0" fontId="44" fillId="0" borderId="20" applyNumberFormat="0" applyFill="0" applyAlignment="0" applyProtection="0"/>
    <xf numFmtId="0" fontId="44" fillId="0" borderId="20"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3" fillId="0" borderId="0" applyFont="0" applyFill="0" applyBorder="0" applyAlignment="0" applyProtection="0"/>
    <xf numFmtId="43" fontId="22" fillId="0" borderId="0" applyFont="0" applyFill="0" applyBorder="0" applyAlignment="0" applyProtection="0"/>
    <xf numFmtId="165" fontId="43" fillId="0" borderId="0" applyFont="0" applyFill="0" applyBorder="0" applyAlignment="0" applyProtection="0"/>
    <xf numFmtId="43" fontId="22" fillId="0" borderId="0" applyFont="0" applyFill="0" applyBorder="0" applyAlignment="0" applyProtection="0"/>
    <xf numFmtId="44" fontId="4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22" fillId="0" borderId="0"/>
    <xf numFmtId="0" fontId="1" fillId="0" borderId="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3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39"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175" fontId="48" fillId="45" borderId="0" applyNumberFormat="0" applyBorder="0" applyAlignment="0" applyProtection="0"/>
    <xf numFmtId="0" fontId="19" fillId="12" borderId="0" applyNumberFormat="0" applyBorder="0" applyAlignment="0" applyProtection="0"/>
    <xf numFmtId="175" fontId="48" fillId="45" borderId="0" applyNumberFormat="0" applyBorder="0" applyAlignment="0" applyProtection="0"/>
    <xf numFmtId="0" fontId="48" fillId="45" borderId="0" applyNumberFormat="0" applyBorder="0" applyAlignment="0" applyProtection="0"/>
    <xf numFmtId="175" fontId="48" fillId="42" borderId="0" applyNumberFormat="0" applyBorder="0" applyAlignment="0" applyProtection="0"/>
    <xf numFmtId="0" fontId="19" fillId="16" borderId="0" applyNumberFormat="0" applyBorder="0" applyAlignment="0" applyProtection="0"/>
    <xf numFmtId="175" fontId="48" fillId="42" borderId="0" applyNumberFormat="0" applyBorder="0" applyAlignment="0" applyProtection="0"/>
    <xf numFmtId="0" fontId="48" fillId="42" borderId="0" applyNumberFormat="0" applyBorder="0" applyAlignment="0" applyProtection="0"/>
    <xf numFmtId="175" fontId="48" fillId="43" borderId="0" applyNumberFormat="0" applyBorder="0" applyAlignment="0" applyProtection="0"/>
    <xf numFmtId="0" fontId="19" fillId="20" borderId="0" applyNumberFormat="0" applyBorder="0" applyAlignment="0" applyProtection="0"/>
    <xf numFmtId="175" fontId="48" fillId="43" borderId="0" applyNumberFormat="0" applyBorder="0" applyAlignment="0" applyProtection="0"/>
    <xf numFmtId="0" fontId="48" fillId="43" borderId="0" applyNumberFormat="0" applyBorder="0" applyAlignment="0" applyProtection="0"/>
    <xf numFmtId="175" fontId="48" fillId="46" borderId="0" applyNumberFormat="0" applyBorder="0" applyAlignment="0" applyProtection="0"/>
    <xf numFmtId="0" fontId="19" fillId="24" borderId="0" applyNumberFormat="0" applyBorder="0" applyAlignment="0" applyProtection="0"/>
    <xf numFmtId="175" fontId="48" fillId="46" borderId="0" applyNumberFormat="0" applyBorder="0" applyAlignment="0" applyProtection="0"/>
    <xf numFmtId="0" fontId="48" fillId="46" borderId="0" applyNumberFormat="0" applyBorder="0" applyAlignment="0" applyProtection="0"/>
    <xf numFmtId="175" fontId="48" fillId="47" borderId="0" applyNumberFormat="0" applyBorder="0" applyAlignment="0" applyProtection="0"/>
    <xf numFmtId="0" fontId="19" fillId="28" borderId="0" applyNumberFormat="0" applyBorder="0" applyAlignment="0" applyProtection="0"/>
    <xf numFmtId="175" fontId="48" fillId="47" borderId="0" applyNumberFormat="0" applyBorder="0" applyAlignment="0" applyProtection="0"/>
    <xf numFmtId="0" fontId="48" fillId="47" borderId="0" applyNumberFormat="0" applyBorder="0" applyAlignment="0" applyProtection="0"/>
    <xf numFmtId="175" fontId="48" fillId="48" borderId="0" applyNumberFormat="0" applyBorder="0" applyAlignment="0" applyProtection="0"/>
    <xf numFmtId="0" fontId="19" fillId="32" borderId="0" applyNumberFormat="0" applyBorder="0" applyAlignment="0" applyProtection="0"/>
    <xf numFmtId="175" fontId="48" fillId="48" borderId="0" applyNumberFormat="0" applyBorder="0" applyAlignment="0" applyProtection="0"/>
    <xf numFmtId="0" fontId="48" fillId="48" borderId="0" applyNumberFormat="0" applyBorder="0" applyAlignment="0" applyProtection="0"/>
    <xf numFmtId="175" fontId="48" fillId="49" borderId="0" applyNumberFormat="0" applyBorder="0" applyAlignment="0" applyProtection="0"/>
    <xf numFmtId="0" fontId="19" fillId="9" borderId="0" applyNumberFormat="0" applyBorder="0" applyAlignment="0" applyProtection="0"/>
    <xf numFmtId="175" fontId="48" fillId="49" borderId="0" applyNumberFormat="0" applyBorder="0" applyAlignment="0" applyProtection="0"/>
    <xf numFmtId="0" fontId="48" fillId="49" borderId="0" applyNumberFormat="0" applyBorder="0" applyAlignment="0" applyProtection="0"/>
    <xf numFmtId="175" fontId="48" fillId="50" borderId="0" applyNumberFormat="0" applyBorder="0" applyAlignment="0" applyProtection="0"/>
    <xf numFmtId="0" fontId="19" fillId="13" borderId="0" applyNumberFormat="0" applyBorder="0" applyAlignment="0" applyProtection="0"/>
    <xf numFmtId="175" fontId="48" fillId="50" borderId="0" applyNumberFormat="0" applyBorder="0" applyAlignment="0" applyProtection="0"/>
    <xf numFmtId="0" fontId="48" fillId="50" borderId="0" applyNumberFormat="0" applyBorder="0" applyAlignment="0" applyProtection="0"/>
    <xf numFmtId="175" fontId="48" fillId="51" borderId="0" applyNumberFormat="0" applyBorder="0" applyAlignment="0" applyProtection="0"/>
    <xf numFmtId="0" fontId="19" fillId="17" borderId="0" applyNumberFormat="0" applyBorder="0" applyAlignment="0" applyProtection="0"/>
    <xf numFmtId="175" fontId="48" fillId="51" borderId="0" applyNumberFormat="0" applyBorder="0" applyAlignment="0" applyProtection="0"/>
    <xf numFmtId="0" fontId="48" fillId="51" borderId="0" applyNumberFormat="0" applyBorder="0" applyAlignment="0" applyProtection="0"/>
    <xf numFmtId="175" fontId="48" fillId="46" borderId="0" applyNumberFormat="0" applyBorder="0" applyAlignment="0" applyProtection="0"/>
    <xf numFmtId="0" fontId="19" fillId="21" borderId="0" applyNumberFormat="0" applyBorder="0" applyAlignment="0" applyProtection="0"/>
    <xf numFmtId="175" fontId="48" fillId="46" borderId="0" applyNumberFormat="0" applyBorder="0" applyAlignment="0" applyProtection="0"/>
    <xf numFmtId="0" fontId="48" fillId="46" borderId="0" applyNumberFormat="0" applyBorder="0" applyAlignment="0" applyProtection="0"/>
    <xf numFmtId="175" fontId="48" fillId="47" borderId="0" applyNumberFormat="0" applyBorder="0" applyAlignment="0" applyProtection="0"/>
    <xf numFmtId="0" fontId="19" fillId="25" borderId="0" applyNumberFormat="0" applyBorder="0" applyAlignment="0" applyProtection="0"/>
    <xf numFmtId="175" fontId="48" fillId="47" borderId="0" applyNumberFormat="0" applyBorder="0" applyAlignment="0" applyProtection="0"/>
    <xf numFmtId="0" fontId="48" fillId="47" borderId="0" applyNumberFormat="0" applyBorder="0" applyAlignment="0" applyProtection="0"/>
    <xf numFmtId="175" fontId="48" fillId="52" borderId="0" applyNumberFormat="0" applyBorder="0" applyAlignment="0" applyProtection="0"/>
    <xf numFmtId="0" fontId="19" fillId="29" borderId="0" applyNumberFormat="0" applyBorder="0" applyAlignment="0" applyProtection="0"/>
    <xf numFmtId="175" fontId="48" fillId="52" borderId="0" applyNumberFormat="0" applyBorder="0" applyAlignment="0" applyProtection="0"/>
    <xf numFmtId="0" fontId="48" fillId="52" borderId="0" applyNumberFormat="0" applyBorder="0" applyAlignment="0" applyProtection="0"/>
    <xf numFmtId="175" fontId="50" fillId="37" borderId="0" applyNumberFormat="0" applyBorder="0" applyAlignment="0" applyProtection="0"/>
    <xf numFmtId="0" fontId="10" fillId="3" borderId="0" applyNumberFormat="0" applyBorder="0" applyAlignment="0" applyProtection="0"/>
    <xf numFmtId="175" fontId="50" fillId="37" borderId="0" applyNumberFormat="0" applyBorder="0" applyAlignment="0" applyProtection="0"/>
    <xf numFmtId="0" fontId="50" fillId="37" borderId="0" applyNumberFormat="0" applyBorder="0" applyAlignment="0" applyProtection="0"/>
    <xf numFmtId="175" fontId="51" fillId="53" borderId="13" applyNumberFormat="0" applyAlignment="0" applyProtection="0"/>
    <xf numFmtId="0" fontId="14" fillId="6" borderId="6" applyNumberFormat="0" applyAlignment="0" applyProtection="0"/>
    <xf numFmtId="175" fontId="51" fillId="53" borderId="13" applyNumberFormat="0" applyAlignment="0" applyProtection="0"/>
    <xf numFmtId="0" fontId="51" fillId="53" borderId="13" applyNumberFormat="0" applyAlignment="0" applyProtection="0"/>
    <xf numFmtId="175" fontId="52" fillId="54" borderId="14" applyNumberFormat="0" applyAlignment="0" applyProtection="0"/>
    <xf numFmtId="0" fontId="16" fillId="7" borderId="9" applyNumberFormat="0" applyAlignment="0" applyProtection="0"/>
    <xf numFmtId="175" fontId="52" fillId="54" borderId="14" applyNumberFormat="0" applyAlignment="0" applyProtection="0"/>
    <xf numFmtId="0" fontId="52" fillId="54" borderId="14" applyNumberFormat="0" applyAlignment="0" applyProtection="0"/>
    <xf numFmtId="175" fontId="53" fillId="0" borderId="0" applyNumberFormat="0" applyFill="0" applyBorder="0" applyAlignment="0" applyProtection="0"/>
    <xf numFmtId="0" fontId="18" fillId="0" borderId="0" applyNumberFormat="0" applyFill="0" applyBorder="0" applyAlignment="0" applyProtection="0"/>
    <xf numFmtId="175" fontId="53" fillId="0" borderId="0" applyNumberFormat="0" applyFill="0" applyBorder="0" applyAlignment="0" applyProtection="0"/>
    <xf numFmtId="0" fontId="53" fillId="0" borderId="0" applyNumberFormat="0" applyFill="0" applyBorder="0" applyAlignment="0" applyProtection="0"/>
    <xf numFmtId="175" fontId="54" fillId="38" borderId="0" applyNumberFormat="0" applyBorder="0" applyAlignment="0" applyProtection="0"/>
    <xf numFmtId="0" fontId="9" fillId="2" borderId="0" applyNumberFormat="0" applyBorder="0" applyAlignment="0" applyProtection="0"/>
    <xf numFmtId="175" fontId="54" fillId="38" borderId="0" applyNumberFormat="0" applyBorder="0" applyAlignment="0" applyProtection="0"/>
    <xf numFmtId="0" fontId="54" fillId="38" borderId="0" applyNumberFormat="0" applyBorder="0" applyAlignment="0" applyProtection="0"/>
    <xf numFmtId="175" fontId="55" fillId="0" borderId="15" applyNumberFormat="0" applyFill="0" applyAlignment="0" applyProtection="0"/>
    <xf numFmtId="0" fontId="6" fillId="0" borderId="3" applyNumberFormat="0" applyFill="0" applyAlignment="0" applyProtection="0"/>
    <xf numFmtId="175" fontId="55" fillId="0" borderId="15" applyNumberFormat="0" applyFill="0" applyAlignment="0" applyProtection="0"/>
    <xf numFmtId="0" fontId="55" fillId="0" borderId="15" applyNumberFormat="0" applyFill="0" applyAlignment="0" applyProtection="0"/>
    <xf numFmtId="175" fontId="56" fillId="0" borderId="16" applyNumberFormat="0" applyFill="0" applyAlignment="0" applyProtection="0"/>
    <xf numFmtId="0" fontId="7" fillId="0" borderId="4" applyNumberFormat="0" applyFill="0" applyAlignment="0" applyProtection="0"/>
    <xf numFmtId="175" fontId="56" fillId="0" borderId="16" applyNumberFormat="0" applyFill="0" applyAlignment="0" applyProtection="0"/>
    <xf numFmtId="0" fontId="56" fillId="0" borderId="16" applyNumberFormat="0" applyFill="0" applyAlignment="0" applyProtection="0"/>
    <xf numFmtId="175" fontId="57" fillId="0" borderId="17" applyNumberFormat="0" applyFill="0" applyAlignment="0" applyProtection="0"/>
    <xf numFmtId="0" fontId="8" fillId="0" borderId="5" applyNumberFormat="0" applyFill="0" applyAlignment="0" applyProtection="0"/>
    <xf numFmtId="175" fontId="57" fillId="0" borderId="17" applyNumberFormat="0" applyFill="0" applyAlignment="0" applyProtection="0"/>
    <xf numFmtId="0" fontId="57" fillId="0" borderId="17" applyNumberFormat="0" applyFill="0" applyAlignment="0" applyProtection="0"/>
    <xf numFmtId="175" fontId="57" fillId="0" borderId="0" applyNumberFormat="0" applyFill="0" applyBorder="0" applyAlignment="0" applyProtection="0"/>
    <xf numFmtId="0" fontId="8"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45" fillId="34" borderId="13" applyNumberFormat="0" applyAlignment="0" applyProtection="0"/>
    <xf numFmtId="0" fontId="12" fillId="5" borderId="6" applyNumberFormat="0" applyAlignment="0" applyProtection="0"/>
    <xf numFmtId="175" fontId="45" fillId="34" borderId="13" applyNumberFormat="0" applyAlignment="0" applyProtection="0"/>
    <xf numFmtId="0" fontId="45" fillId="34" borderId="13" applyNumberFormat="0" applyAlignment="0" applyProtection="0"/>
    <xf numFmtId="175" fontId="58" fillId="0" borderId="18" applyNumberFormat="0" applyFill="0" applyAlignment="0" applyProtection="0"/>
    <xf numFmtId="0" fontId="15" fillId="0" borderId="8" applyNumberFormat="0" applyFill="0" applyAlignment="0" applyProtection="0"/>
    <xf numFmtId="175" fontId="58" fillId="0" borderId="18" applyNumberFormat="0" applyFill="0" applyAlignment="0" applyProtection="0"/>
    <xf numFmtId="0" fontId="58" fillId="0" borderId="18" applyNumberFormat="0" applyFill="0" applyAlignment="0" applyProtection="0"/>
    <xf numFmtId="175" fontId="59" fillId="55" borderId="0" applyNumberFormat="0" applyBorder="0" applyAlignment="0" applyProtection="0"/>
    <xf numFmtId="0" fontId="11" fillId="4" borderId="0" applyNumberFormat="0" applyBorder="0" applyAlignment="0" applyProtection="0"/>
    <xf numFmtId="175" fontId="59" fillId="55" borderId="0" applyNumberFormat="0" applyBorder="0" applyAlignment="0" applyProtection="0"/>
    <xf numFmtId="0" fontId="59" fillId="55" borderId="0" applyNumberFormat="0" applyBorder="0" applyAlignment="0" applyProtection="0"/>
    <xf numFmtId="0" fontId="22" fillId="0" borderId="0"/>
    <xf numFmtId="175" fontId="21" fillId="0" borderId="0"/>
    <xf numFmtId="0" fontId="21" fillId="0" borderId="0"/>
    <xf numFmtId="175" fontId="22" fillId="0" borderId="0"/>
    <xf numFmtId="0" fontId="21" fillId="0" borderId="0"/>
    <xf numFmtId="0" fontId="21" fillId="0" borderId="0"/>
    <xf numFmtId="0" fontId="21" fillId="0" borderId="0"/>
    <xf numFmtId="0" fontId="1" fillId="0" borderId="0"/>
    <xf numFmtId="0" fontId="43"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xf numFmtId="0" fontId="41" fillId="0" borderId="0"/>
    <xf numFmtId="175" fontId="3" fillId="0" borderId="0"/>
    <xf numFmtId="0" fontId="43" fillId="0" borderId="0"/>
    <xf numFmtId="175" fontId="3" fillId="0" borderId="0"/>
    <xf numFmtId="0" fontId="43" fillId="56" borderId="12" applyNumberFormat="0" applyFont="0" applyAlignment="0" applyProtection="0"/>
    <xf numFmtId="175" fontId="43" fillId="56" borderId="12" applyNumberFormat="0" applyFont="0" applyAlignment="0" applyProtection="0"/>
    <xf numFmtId="0" fontId="43" fillId="56" borderId="12" applyNumberFormat="0" applyFont="0" applyAlignment="0" applyProtection="0"/>
    <xf numFmtId="175" fontId="60" fillId="53" borderId="19" applyNumberFormat="0" applyAlignment="0" applyProtection="0"/>
    <xf numFmtId="0" fontId="13" fillId="6" borderId="7" applyNumberFormat="0" applyAlignment="0" applyProtection="0"/>
    <xf numFmtId="175" fontId="60" fillId="53" borderId="19" applyNumberFormat="0" applyAlignment="0" applyProtection="0"/>
    <xf numFmtId="0" fontId="60" fillId="53" borderId="19" applyNumberFormat="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4" fillId="0" borderId="20" applyNumberFormat="0" applyFill="0" applyAlignment="0" applyProtection="0"/>
    <xf numFmtId="0" fontId="4" fillId="0" borderId="11" applyNumberFormat="0" applyFill="0" applyAlignment="0" applyProtection="0"/>
    <xf numFmtId="175" fontId="44" fillId="0" borderId="20" applyNumberFormat="0" applyFill="0" applyAlignment="0" applyProtection="0"/>
    <xf numFmtId="0" fontId="44" fillId="0" borderId="20" applyNumberFormat="0" applyFill="0" applyAlignment="0" applyProtection="0"/>
    <xf numFmtId="175" fontId="63" fillId="0" borderId="0" applyNumberFormat="0" applyFill="0" applyBorder="0" applyAlignment="0" applyProtection="0"/>
    <xf numFmtId="0" fontId="17" fillId="0" borderId="0" applyNumberFormat="0" applyFill="0" applyBorder="0" applyAlignment="0" applyProtection="0"/>
    <xf numFmtId="175" fontId="63" fillId="0" borderId="0" applyNumberFormat="0" applyFill="0" applyBorder="0" applyAlignment="0" applyProtection="0"/>
    <xf numFmtId="0" fontId="63" fillId="0" borderId="0" applyNumberFormat="0" applyFill="0" applyBorder="0" applyAlignment="0" applyProtection="0"/>
    <xf numFmtId="0" fontId="43" fillId="0" borderId="0"/>
    <xf numFmtId="0" fontId="4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8" borderId="10" applyNumberFormat="0" applyFont="0" applyAlignment="0" applyProtection="0"/>
    <xf numFmtId="0" fontId="41" fillId="0" borderId="0"/>
    <xf numFmtId="0" fontId="1" fillId="0" borderId="0"/>
    <xf numFmtId="0" fontId="1" fillId="0" borderId="0"/>
    <xf numFmtId="0" fontId="43" fillId="0" borderId="0"/>
    <xf numFmtId="175" fontId="43" fillId="0" borderId="0"/>
    <xf numFmtId="175" fontId="43" fillId="0" borderId="0"/>
    <xf numFmtId="175" fontId="22" fillId="0" borderId="0"/>
    <xf numFmtId="0" fontId="43" fillId="0" borderId="0"/>
    <xf numFmtId="0" fontId="43" fillId="0" borderId="0"/>
    <xf numFmtId="0" fontId="41" fillId="0" borderId="0"/>
    <xf numFmtId="0" fontId="4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86" fillId="0" borderId="0"/>
    <xf numFmtId="43" fontId="86" fillId="0" borderId="0" applyFont="0" applyFill="0" applyBorder="0" applyAlignment="0" applyProtection="0"/>
    <xf numFmtId="0" fontId="20" fillId="0" borderId="0"/>
    <xf numFmtId="0" fontId="20" fillId="0" borderId="0"/>
    <xf numFmtId="0" fontId="22" fillId="0" borderId="0"/>
    <xf numFmtId="0" fontId="87" fillId="0" borderId="0"/>
    <xf numFmtId="43" fontId="92" fillId="0" borderId="0" applyFont="0" applyFill="0" applyBorder="0" applyAlignment="0" applyProtection="0"/>
    <xf numFmtId="43" fontId="92" fillId="0" borderId="0" applyFont="0" applyFill="0" applyBorder="0" applyAlignment="0" applyProtection="0"/>
    <xf numFmtId="43" fontId="88"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90" fillId="0" borderId="0" applyFont="0" applyFill="0" applyBorder="0" applyAlignment="0" applyProtection="0"/>
    <xf numFmtId="0" fontId="87" fillId="0" borderId="0"/>
    <xf numFmtId="0" fontId="88" fillId="0" borderId="0"/>
    <xf numFmtId="0" fontId="22" fillId="0" borderId="0"/>
    <xf numFmtId="0" fontId="90" fillId="0" borderId="0"/>
    <xf numFmtId="0" fontId="41" fillId="0" borderId="0"/>
    <xf numFmtId="0" fontId="22" fillId="0" borderId="0"/>
    <xf numFmtId="0" fontId="89" fillId="0" borderId="0">
      <alignment horizontal="left" vertical="center"/>
    </xf>
    <xf numFmtId="0" fontId="91" fillId="0" borderId="0"/>
    <xf numFmtId="0" fontId="93" fillId="0" borderId="0"/>
    <xf numFmtId="0" fontId="92" fillId="0" borderId="0"/>
    <xf numFmtId="0" fontId="92" fillId="0" borderId="0"/>
    <xf numFmtId="0" fontId="88" fillId="0" borderId="0"/>
    <xf numFmtId="9" fontId="1" fillId="0" borderId="0" applyFont="0" applyFill="0" applyBorder="0" applyAlignment="0" applyProtection="0"/>
    <xf numFmtId="9" fontId="22" fillId="0" borderId="0" applyFont="0" applyFill="0" applyBorder="0" applyAlignment="0" applyProtection="0"/>
    <xf numFmtId="9" fontId="88" fillId="0" borderId="0" applyFont="0" applyFill="0" applyBorder="0" applyAlignment="0" applyProtection="0"/>
    <xf numFmtId="9" fontId="22" fillId="0" borderId="0" applyFont="0" applyFill="0" applyBorder="0" applyAlignment="0" applyProtection="0"/>
    <xf numFmtId="0" fontId="93" fillId="0" borderId="0"/>
    <xf numFmtId="0" fontId="22" fillId="0" borderId="0" applyNumberFormat="0" applyFill="0" applyBorder="0" applyAlignment="0" applyProtection="0"/>
    <xf numFmtId="0" fontId="20" fillId="0" borderId="0"/>
    <xf numFmtId="0" fontId="22" fillId="0" borderId="0"/>
    <xf numFmtId="0" fontId="20" fillId="0" borderId="0"/>
    <xf numFmtId="0" fontId="22" fillId="0" borderId="0"/>
    <xf numFmtId="0" fontId="20" fillId="0" borderId="0"/>
    <xf numFmtId="0" fontId="22" fillId="0" borderId="0"/>
    <xf numFmtId="0" fontId="20" fillId="0" borderId="0"/>
    <xf numFmtId="0" fontId="22" fillId="0" borderId="0"/>
    <xf numFmtId="44" fontId="40" fillId="0" borderId="0" applyFont="0" applyFill="0" applyBorder="0" applyAlignment="0" applyProtection="0"/>
    <xf numFmtId="9" fontId="40" fillId="0" borderId="0" applyFont="0" applyFill="0" applyBorder="0" applyAlignment="0" applyProtection="0"/>
    <xf numFmtId="43" fontId="40" fillId="0" borderId="0" applyFont="0" applyFill="0" applyBorder="0" applyAlignment="0" applyProtection="0"/>
    <xf numFmtId="0" fontId="1" fillId="0" borderId="0"/>
    <xf numFmtId="0" fontId="1" fillId="0" borderId="0"/>
    <xf numFmtId="0" fontId="22"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0" fillId="0" borderId="0"/>
  </cellStyleXfs>
  <cellXfs count="140">
    <xf numFmtId="0" fontId="0" fillId="0" borderId="0" xfId="0"/>
    <xf numFmtId="0" fontId="2" fillId="0" borderId="0" xfId="0" applyFont="1"/>
    <xf numFmtId="0" fontId="94" fillId="61" borderId="0" xfId="0" applyFont="1" applyFill="1"/>
    <xf numFmtId="0" fontId="95" fillId="61" borderId="0" xfId="0" applyFont="1" applyFill="1"/>
    <xf numFmtId="10" fontId="94" fillId="61" borderId="0" xfId="0" applyNumberFormat="1" applyFont="1" applyFill="1"/>
    <xf numFmtId="0" fontId="94" fillId="60" borderId="0" xfId="0" applyFont="1" applyFill="1"/>
    <xf numFmtId="0" fontId="96" fillId="61" borderId="0" xfId="0" applyFont="1" applyFill="1"/>
    <xf numFmtId="0" fontId="97" fillId="61" borderId="0" xfId="0" applyFont="1" applyFill="1"/>
    <xf numFmtId="0" fontId="98" fillId="61" borderId="0" xfId="0" applyFont="1" applyFill="1"/>
    <xf numFmtId="10" fontId="96" fillId="61" borderId="0" xfId="0" applyNumberFormat="1" applyFont="1" applyFill="1"/>
    <xf numFmtId="0" fontId="100" fillId="62" borderId="0" xfId="0" applyFont="1" applyFill="1" applyAlignment="1">
      <alignment vertical="center"/>
    </xf>
    <xf numFmtId="0" fontId="101" fillId="61" borderId="0" xfId="0" applyFont="1" applyFill="1" applyAlignment="1">
      <alignment vertical="top"/>
    </xf>
    <xf numFmtId="0" fontId="103" fillId="61" borderId="0" xfId="0" applyFont="1" applyFill="1"/>
    <xf numFmtId="0" fontId="96" fillId="60" borderId="0" xfId="0" applyFont="1" applyFill="1"/>
    <xf numFmtId="0" fontId="96" fillId="61" borderId="1" xfId="0" applyFont="1" applyFill="1" applyBorder="1" applyAlignment="1">
      <alignment vertical="center"/>
    </xf>
    <xf numFmtId="0" fontId="104" fillId="61" borderId="0" xfId="0" applyFont="1" applyFill="1" applyAlignment="1">
      <alignment horizontal="center" vertical="center"/>
    </xf>
    <xf numFmtId="0" fontId="104" fillId="61" borderId="0" xfId="0" applyFont="1" applyFill="1" applyAlignment="1">
      <alignment vertical="top"/>
    </xf>
    <xf numFmtId="0" fontId="98" fillId="61" borderId="1" xfId="32987" applyFont="1" applyFill="1" applyBorder="1"/>
    <xf numFmtId="14" fontId="105" fillId="61" borderId="1" xfId="32987" applyNumberFormat="1" applyFont="1" applyFill="1" applyBorder="1" applyAlignment="1">
      <alignment vertical="center"/>
    </xf>
    <xf numFmtId="178" fontId="96" fillId="61" borderId="0" xfId="32987" quotePrefix="1" applyNumberFormat="1" applyFont="1" applyFill="1" applyAlignment="1">
      <alignment horizontal="right"/>
    </xf>
    <xf numFmtId="1" fontId="98" fillId="61" borderId="0" xfId="32987" quotePrefix="1" applyNumberFormat="1" applyFont="1" applyFill="1" applyAlignment="1">
      <alignment horizontal="right"/>
    </xf>
    <xf numFmtId="0" fontId="104" fillId="61" borderId="0" xfId="0" applyFont="1" applyFill="1"/>
    <xf numFmtId="180" fontId="105" fillId="61" borderId="1" xfId="32987" applyNumberFormat="1" applyFont="1" applyFill="1" applyBorder="1"/>
    <xf numFmtId="0" fontId="96" fillId="61" borderId="0" xfId="0" applyFont="1" applyFill="1" applyAlignment="1">
      <alignment vertical="center"/>
    </xf>
    <xf numFmtId="1" fontId="96" fillId="61" borderId="0" xfId="33003" applyNumberFormat="1" applyFont="1" applyFill="1" applyProtection="1"/>
    <xf numFmtId="14" fontId="105" fillId="61" borderId="1" xfId="32987" applyNumberFormat="1" applyFont="1" applyFill="1" applyBorder="1"/>
    <xf numFmtId="9" fontId="107" fillId="61" borderId="0" xfId="0" quotePrefix="1" applyNumberFormat="1" applyFont="1" applyFill="1"/>
    <xf numFmtId="169" fontId="96" fillId="61" borderId="0" xfId="0" applyNumberFormat="1" applyFont="1" applyFill="1"/>
    <xf numFmtId="9" fontId="108" fillId="61" borderId="0" xfId="0" quotePrefix="1" applyNumberFormat="1" applyFont="1" applyFill="1" applyAlignment="1">
      <alignment horizontal="right" vertical="center" textRotation="180"/>
    </xf>
    <xf numFmtId="179" fontId="106" fillId="0" borderId="25" xfId="32987" quotePrefix="1" applyNumberFormat="1" applyFont="1" applyBorder="1" applyAlignment="1">
      <alignment horizontal="center" vertical="center"/>
    </xf>
    <xf numFmtId="0" fontId="98" fillId="61" borderId="0" xfId="0" quotePrefix="1" applyFont="1" applyFill="1"/>
    <xf numFmtId="9" fontId="107" fillId="61" borderId="0" xfId="0" quotePrefix="1" applyNumberFormat="1" applyFont="1" applyFill="1" applyAlignment="1">
      <alignment vertical="top"/>
    </xf>
    <xf numFmtId="0" fontId="109" fillId="61" borderId="0" xfId="0" applyFont="1" applyFill="1"/>
    <xf numFmtId="9" fontId="96" fillId="61" borderId="0" xfId="0" applyNumberFormat="1" applyFont="1" applyFill="1"/>
    <xf numFmtId="0" fontId="98" fillId="61" borderId="0" xfId="32987" applyFont="1" applyFill="1"/>
    <xf numFmtId="178" fontId="98" fillId="61" borderId="0" xfId="0" applyNumberFormat="1" applyFont="1" applyFill="1"/>
    <xf numFmtId="0" fontId="102" fillId="61" borderId="0" xfId="0" applyFont="1" applyFill="1"/>
    <xf numFmtId="0" fontId="102" fillId="61" borderId="0" xfId="0" applyFont="1" applyFill="1" applyAlignment="1">
      <alignment vertical="center"/>
    </xf>
    <xf numFmtId="0" fontId="110" fillId="61" borderId="0" xfId="0" applyFont="1" applyFill="1" applyAlignment="1">
      <alignment vertical="center" wrapText="1"/>
    </xf>
    <xf numFmtId="10" fontId="96" fillId="61" borderId="0" xfId="0" applyNumberFormat="1" applyFont="1" applyFill="1" applyAlignment="1">
      <alignment vertical="center"/>
    </xf>
    <xf numFmtId="0" fontId="96" fillId="60" borderId="0" xfId="0" applyFont="1" applyFill="1" applyAlignment="1">
      <alignment vertical="center"/>
    </xf>
    <xf numFmtId="0" fontId="111" fillId="61" borderId="0" xfId="13043" applyFont="1" applyFill="1" applyAlignment="1">
      <alignment horizontal="left" vertical="center" wrapText="1"/>
    </xf>
    <xf numFmtId="0" fontId="111" fillId="61" borderId="0" xfId="13043" applyFont="1" applyFill="1" applyAlignment="1">
      <alignment vertical="center" wrapText="1"/>
    </xf>
    <xf numFmtId="0" fontId="96" fillId="61" borderId="0" xfId="0" applyFont="1" applyFill="1" applyAlignment="1">
      <alignment vertical="top"/>
    </xf>
    <xf numFmtId="0" fontId="110" fillId="61" borderId="0" xfId="13043" applyFont="1" applyFill="1" applyAlignment="1">
      <alignment vertical="center" wrapText="1"/>
    </xf>
    <xf numFmtId="0" fontId="110" fillId="61" borderId="0" xfId="0" applyFont="1" applyFill="1" applyAlignment="1">
      <alignment vertical="top" wrapText="1"/>
    </xf>
    <xf numFmtId="10" fontId="96" fillId="61" borderId="0" xfId="0" applyNumberFormat="1" applyFont="1" applyFill="1" applyAlignment="1">
      <alignment vertical="top"/>
    </xf>
    <xf numFmtId="0" fontId="96" fillId="60" borderId="0" xfId="0" applyFont="1" applyFill="1" applyAlignment="1">
      <alignment vertical="top"/>
    </xf>
    <xf numFmtId="0" fontId="112" fillId="61" borderId="0" xfId="0" applyFont="1" applyFill="1"/>
    <xf numFmtId="0" fontId="113" fillId="61" borderId="0" xfId="0" applyFont="1" applyFill="1" applyAlignment="1">
      <alignment vertical="center"/>
    </xf>
    <xf numFmtId="0" fontId="114" fillId="61" borderId="0" xfId="0" applyFont="1" applyFill="1"/>
    <xf numFmtId="0" fontId="113" fillId="63" borderId="0" xfId="0" applyFont="1" applyFill="1" applyAlignment="1">
      <alignment vertical="center"/>
    </xf>
    <xf numFmtId="0" fontId="119" fillId="63" borderId="0" xfId="0" applyFont="1" applyFill="1"/>
    <xf numFmtId="0" fontId="120" fillId="63" borderId="0" xfId="0" applyFont="1" applyFill="1"/>
    <xf numFmtId="0" fontId="121" fillId="63" borderId="0" xfId="0" applyFont="1" applyFill="1"/>
    <xf numFmtId="0" fontId="121" fillId="63" borderId="0" xfId="0" applyFont="1" applyFill="1" applyAlignment="1">
      <alignment vertical="center"/>
    </xf>
    <xf numFmtId="0" fontId="122" fillId="63" borderId="0" xfId="0" applyFont="1" applyFill="1" applyAlignment="1">
      <alignment horizontal="center"/>
    </xf>
    <xf numFmtId="0" fontId="123" fillId="63" borderId="0" xfId="32987" applyFont="1" applyFill="1" applyAlignment="1">
      <alignment vertical="center"/>
    </xf>
    <xf numFmtId="14" fontId="123" fillId="63" borderId="0" xfId="32987" applyNumberFormat="1" applyFont="1" applyFill="1"/>
    <xf numFmtId="3" fontId="124" fillId="63" borderId="0" xfId="32987" applyNumberFormat="1" applyFont="1" applyFill="1"/>
    <xf numFmtId="179" fontId="124" fillId="63" borderId="0" xfId="32987" applyNumberFormat="1" applyFont="1" applyFill="1"/>
    <xf numFmtId="0" fontId="123" fillId="63" borderId="0" xfId="0" applyFont="1" applyFill="1" applyAlignment="1">
      <alignment vertical="center"/>
    </xf>
    <xf numFmtId="0" fontId="123" fillId="63" borderId="0" xfId="0" applyFont="1" applyFill="1" applyAlignment="1">
      <alignment vertical="top"/>
    </xf>
    <xf numFmtId="0" fontId="121" fillId="62" borderId="0" xfId="0" applyFont="1" applyFill="1"/>
    <xf numFmtId="0" fontId="123" fillId="62" borderId="0" xfId="0" applyFont="1" applyFill="1" applyAlignment="1">
      <alignment horizontal="center" vertical="center"/>
    </xf>
    <xf numFmtId="0" fontId="126" fillId="62" borderId="0" xfId="0" applyFont="1" applyFill="1" applyAlignment="1">
      <alignment vertical="center"/>
    </xf>
    <xf numFmtId="0" fontId="119" fillId="62" borderId="0" xfId="0" applyFont="1" applyFill="1"/>
    <xf numFmtId="0" fontId="123" fillId="62" borderId="0" xfId="0" applyFont="1" applyFill="1" applyAlignment="1">
      <alignment vertical="top"/>
    </xf>
    <xf numFmtId="0" fontId="128" fillId="61" borderId="0" xfId="0" applyFont="1" applyFill="1" applyAlignment="1">
      <alignment vertical="center"/>
    </xf>
    <xf numFmtId="0" fontId="123" fillId="62" borderId="0" xfId="32987" applyFont="1" applyFill="1" applyAlignment="1">
      <alignment vertical="center"/>
    </xf>
    <xf numFmtId="179" fontId="123" fillId="62" borderId="0" xfId="32987" quotePrefix="1" applyNumberFormat="1" applyFont="1" applyFill="1" applyAlignment="1">
      <alignment horizontal="center" vertical="center"/>
    </xf>
    <xf numFmtId="178" fontId="123" fillId="62" borderId="0" xfId="0" applyNumberFormat="1" applyFont="1" applyFill="1" applyAlignment="1">
      <alignment horizontal="center" vertical="center"/>
    </xf>
    <xf numFmtId="179" fontId="123" fillId="62" borderId="0" xfId="32987" applyNumberFormat="1" applyFont="1" applyFill="1" applyAlignment="1">
      <alignment horizontal="center" vertical="center"/>
    </xf>
    <xf numFmtId="0" fontId="123" fillId="62" borderId="0" xfId="0" applyFont="1" applyFill="1" applyAlignment="1">
      <alignment vertical="center"/>
    </xf>
    <xf numFmtId="178" fontId="123" fillId="65" borderId="0" xfId="32987" applyNumberFormat="1" applyFont="1" applyFill="1" applyAlignment="1">
      <alignment horizontal="center" vertical="center"/>
    </xf>
    <xf numFmtId="179" fontId="123" fillId="65" borderId="0" xfId="32987" applyNumberFormat="1" applyFont="1" applyFill="1" applyAlignment="1">
      <alignment horizontal="center" vertical="center"/>
    </xf>
    <xf numFmtId="0" fontId="123" fillId="62" borderId="26" xfId="32987" applyFont="1" applyFill="1" applyBorder="1" applyAlignment="1">
      <alignment vertical="center"/>
    </xf>
    <xf numFmtId="179" fontId="123" fillId="65" borderId="26" xfId="32987" applyNumberFormat="1" applyFont="1" applyFill="1" applyBorder="1" applyAlignment="1">
      <alignment horizontal="center" vertical="center"/>
    </xf>
    <xf numFmtId="0" fontId="123" fillId="62" borderId="26" xfId="0" applyFont="1" applyFill="1" applyBorder="1" applyAlignment="1">
      <alignment vertical="center"/>
    </xf>
    <xf numFmtId="179" fontId="123" fillId="62" borderId="26" xfId="32987" quotePrefix="1" applyNumberFormat="1" applyFont="1" applyFill="1" applyBorder="1" applyAlignment="1">
      <alignment horizontal="center" vertical="center"/>
    </xf>
    <xf numFmtId="178" fontId="123" fillId="62" borderId="26" xfId="0" applyNumberFormat="1" applyFont="1" applyFill="1" applyBorder="1" applyAlignment="1">
      <alignment horizontal="center" vertical="center"/>
    </xf>
    <xf numFmtId="10" fontId="96" fillId="65" borderId="0" xfId="0" applyNumberFormat="1" applyFont="1" applyFill="1"/>
    <xf numFmtId="9" fontId="96" fillId="65" borderId="0" xfId="0" applyNumberFormat="1" applyFont="1" applyFill="1"/>
    <xf numFmtId="179" fontId="106" fillId="65" borderId="25" xfId="32987" quotePrefix="1" applyNumberFormat="1" applyFont="1" applyFill="1" applyBorder="1" applyAlignment="1">
      <alignment horizontal="center" vertical="center"/>
    </xf>
    <xf numFmtId="9" fontId="96" fillId="65" borderId="0" xfId="33003" applyFont="1" applyFill="1" applyAlignment="1" applyProtection="1">
      <alignment horizontal="center" vertical="center"/>
    </xf>
    <xf numFmtId="179" fontId="106" fillId="60" borderId="25" xfId="32987" quotePrefix="1" applyNumberFormat="1" applyFont="1" applyFill="1" applyBorder="1" applyAlignment="1">
      <alignment horizontal="center" vertical="center"/>
    </xf>
    <xf numFmtId="0" fontId="99" fillId="65" borderId="1" xfId="0" applyFont="1" applyFill="1" applyBorder="1" applyAlignment="1">
      <alignment horizontal="center" vertical="center"/>
    </xf>
    <xf numFmtId="14" fontId="123" fillId="62" borderId="27" xfId="32987" applyNumberFormat="1" applyFont="1" applyFill="1" applyBorder="1" applyAlignment="1" applyProtection="1">
      <alignment vertical="center"/>
      <protection locked="0"/>
    </xf>
    <xf numFmtId="14" fontId="123" fillId="64" borderId="27" xfId="32987" applyNumberFormat="1" applyFont="1" applyFill="1" applyBorder="1"/>
    <xf numFmtId="3" fontId="123" fillId="62" borderId="27" xfId="32987" applyNumberFormat="1" applyFont="1" applyFill="1" applyBorder="1" applyAlignment="1">
      <alignment vertical="center"/>
    </xf>
    <xf numFmtId="3" fontId="124" fillId="63" borderId="27" xfId="32987" applyNumberFormat="1" applyFont="1" applyFill="1" applyBorder="1"/>
    <xf numFmtId="179" fontId="123" fillId="62" borderId="27" xfId="32987" applyNumberFormat="1" applyFont="1" applyFill="1" applyBorder="1" applyAlignment="1" applyProtection="1">
      <alignment vertical="center"/>
      <protection locked="0"/>
    </xf>
    <xf numFmtId="179" fontId="125" fillId="64" borderId="27" xfId="32987" applyNumberFormat="1" applyFont="1" applyFill="1" applyBorder="1" applyAlignment="1">
      <alignment vertical="center"/>
    </xf>
    <xf numFmtId="1" fontId="132" fillId="65" borderId="25" xfId="32987" quotePrefix="1" applyNumberFormat="1" applyFont="1" applyFill="1" applyBorder="1" applyAlignment="1">
      <alignment horizontal="center" vertical="center"/>
    </xf>
    <xf numFmtId="1" fontId="132" fillId="0" borderId="25" xfId="32987" quotePrefix="1" applyNumberFormat="1" applyFont="1" applyBorder="1" applyAlignment="1">
      <alignment horizontal="center" vertical="center"/>
    </xf>
    <xf numFmtId="0" fontId="93" fillId="61" borderId="1" xfId="32987" applyFill="1" applyBorder="1"/>
    <xf numFmtId="0" fontId="110" fillId="61" borderId="0" xfId="0" quotePrefix="1" applyFont="1" applyFill="1" applyAlignment="1">
      <alignment horizontal="left" vertical="top" wrapText="1"/>
    </xf>
    <xf numFmtId="0" fontId="129" fillId="61" borderId="0" xfId="0" applyFont="1" applyFill="1" applyAlignment="1">
      <alignment horizontal="left" vertical="center" wrapText="1"/>
    </xf>
    <xf numFmtId="0" fontId="99" fillId="61" borderId="0" xfId="0" applyFont="1" applyFill="1" applyAlignment="1">
      <alignment vertical="top"/>
    </xf>
    <xf numFmtId="0" fontId="4" fillId="0" borderId="0" xfId="0" applyFont="1"/>
    <xf numFmtId="0" fontId="136" fillId="0" borderId="0" xfId="0" applyFont="1"/>
    <xf numFmtId="0" fontId="137" fillId="0" borderId="0" xfId="0" applyFont="1"/>
    <xf numFmtId="0" fontId="16" fillId="66" borderId="33" xfId="0" applyFont="1" applyFill="1" applyBorder="1" applyAlignment="1">
      <alignment horizontal="center"/>
    </xf>
    <xf numFmtId="0" fontId="16" fillId="66" borderId="34" xfId="0" applyFont="1" applyFill="1" applyBorder="1" applyAlignment="1">
      <alignment horizontal="center"/>
    </xf>
    <xf numFmtId="0" fontId="0" fillId="0" borderId="35" xfId="0" applyBorder="1" applyAlignment="1">
      <alignment horizontal="center"/>
    </xf>
    <xf numFmtId="181" fontId="0" fillId="0" borderId="36" xfId="33004" applyNumberFormat="1" applyFont="1" applyBorder="1" applyAlignment="1">
      <alignment horizontal="center"/>
    </xf>
    <xf numFmtId="2" fontId="0" fillId="0" borderId="37" xfId="0" applyNumberFormat="1" applyBorder="1" applyAlignment="1">
      <alignment horizontal="center"/>
    </xf>
    <xf numFmtId="2" fontId="0" fillId="0" borderId="38" xfId="0" applyNumberFormat="1" applyBorder="1" applyAlignment="1">
      <alignment horizontal="center"/>
    </xf>
    <xf numFmtId="0" fontId="0" fillId="0" borderId="39" xfId="0" applyBorder="1" applyAlignment="1">
      <alignment horizontal="center"/>
    </xf>
    <xf numFmtId="181" fontId="0" fillId="0" borderId="40" xfId="33004" applyNumberFormat="1" applyFont="1" applyBorder="1" applyAlignment="1">
      <alignment horizontal="center"/>
    </xf>
    <xf numFmtId="2" fontId="0" fillId="0" borderId="1" xfId="0" applyNumberFormat="1" applyBorder="1" applyAlignment="1">
      <alignment horizontal="center"/>
    </xf>
    <xf numFmtId="2" fontId="0" fillId="0" borderId="41" xfId="0" applyNumberFormat="1" applyBorder="1" applyAlignment="1">
      <alignment horizontal="center"/>
    </xf>
    <xf numFmtId="0" fontId="138" fillId="0" borderId="0" xfId="33005" applyFont="1" applyAlignment="1">
      <alignment horizontal="left" vertical="center" indent="1"/>
    </xf>
    <xf numFmtId="2" fontId="0" fillId="61" borderId="1" xfId="0" applyNumberFormat="1" applyFill="1" applyBorder="1" applyAlignment="1">
      <alignment horizontal="center"/>
    </xf>
    <xf numFmtId="0" fontId="0" fillId="0" borderId="42" xfId="0" applyBorder="1" applyAlignment="1">
      <alignment horizontal="center"/>
    </xf>
    <xf numFmtId="0" fontId="111" fillId="61" borderId="0" xfId="13043" applyFont="1" applyFill="1" applyAlignment="1">
      <alignment vertical="center" wrapText="1"/>
    </xf>
    <xf numFmtId="0" fontId="96" fillId="61" borderId="0" xfId="0" applyFont="1" applyFill="1" applyAlignment="1">
      <alignment vertical="center" wrapText="1"/>
    </xf>
    <xf numFmtId="0" fontId="111" fillId="61" borderId="0" xfId="13043" applyFont="1" applyFill="1" applyAlignment="1">
      <alignment horizontal="left" vertical="center" wrapText="1"/>
    </xf>
    <xf numFmtId="0" fontId="96" fillId="61" borderId="0" xfId="0" applyFont="1" applyFill="1" applyAlignment="1">
      <alignment horizontal="left" vertical="center" wrapText="1"/>
    </xf>
    <xf numFmtId="0" fontId="110" fillId="61" borderId="0" xfId="13043" applyFont="1" applyFill="1" applyAlignment="1">
      <alignment vertical="center" wrapText="1"/>
    </xf>
    <xf numFmtId="0" fontId="86" fillId="61" borderId="0" xfId="13043" applyFont="1" applyFill="1" applyAlignment="1">
      <alignment horizontal="left" vertical="top" wrapText="1"/>
    </xf>
    <xf numFmtId="0" fontId="110" fillId="61" borderId="0" xfId="13043" applyFont="1" applyFill="1" applyAlignment="1">
      <alignment horizontal="left" vertical="top" wrapText="1"/>
    </xf>
    <xf numFmtId="0" fontId="129" fillId="61" borderId="0" xfId="13043" applyFont="1" applyFill="1" applyAlignment="1">
      <alignment vertical="center" wrapText="1"/>
    </xf>
    <xf numFmtId="0" fontId="130" fillId="61" borderId="0" xfId="0" applyFont="1" applyFill="1" applyAlignment="1">
      <alignment vertical="center" wrapText="1"/>
    </xf>
    <xf numFmtId="0" fontId="110" fillId="61" borderId="0" xfId="13043" applyFont="1" applyFill="1" applyAlignment="1">
      <alignment horizontal="left" vertical="center" wrapText="1"/>
    </xf>
    <xf numFmtId="9" fontId="108" fillId="61" borderId="0" xfId="0" quotePrefix="1" applyNumberFormat="1" applyFont="1" applyFill="1" applyAlignment="1">
      <alignment horizontal="right" vertical="center" textRotation="180"/>
    </xf>
    <xf numFmtId="0" fontId="115" fillId="63" borderId="0" xfId="0" applyFont="1" applyFill="1" applyAlignment="1">
      <alignment horizontal="left" vertical="top"/>
    </xf>
    <xf numFmtId="0" fontId="116" fillId="63" borderId="0" xfId="0" applyFont="1" applyFill="1" applyAlignment="1">
      <alignment horizontal="left" vertical="top"/>
    </xf>
    <xf numFmtId="0" fontId="86" fillId="61" borderId="0" xfId="0" applyFont="1" applyFill="1" applyAlignment="1">
      <alignment horizontal="left" vertical="center" wrapText="1"/>
    </xf>
    <xf numFmtId="0" fontId="110" fillId="61" borderId="0" xfId="0" applyFont="1" applyFill="1" applyAlignment="1">
      <alignment horizontal="left" vertical="center" wrapText="1"/>
    </xf>
    <xf numFmtId="0" fontId="129" fillId="61" borderId="0" xfId="0" applyFont="1" applyFill="1" applyAlignment="1">
      <alignment horizontal="left" vertical="top" wrapText="1"/>
    </xf>
    <xf numFmtId="0" fontId="117" fillId="63" borderId="0" xfId="0" applyFont="1" applyFill="1" applyAlignment="1">
      <alignment horizontal="left" vertical="center" wrapText="1"/>
    </xf>
    <xf numFmtId="0" fontId="135" fillId="61" borderId="0" xfId="13043" applyFont="1" applyFill="1" applyAlignment="1">
      <alignment horizontal="left" vertical="center" wrapText="1"/>
    </xf>
    <xf numFmtId="0" fontId="129" fillId="61" borderId="0" xfId="0" applyFont="1" applyFill="1" applyAlignment="1">
      <alignment horizontal="left" vertical="center" wrapText="1"/>
    </xf>
    <xf numFmtId="0" fontId="4" fillId="0" borderId="28" xfId="0" applyFont="1" applyBorder="1" applyAlignment="1">
      <alignment horizontal="center" vertical="center"/>
    </xf>
    <xf numFmtId="0" fontId="4" fillId="0" borderId="32" xfId="0" applyFont="1" applyBorder="1" applyAlignment="1">
      <alignment horizontal="center" vertical="center"/>
    </xf>
    <xf numFmtId="0" fontId="16" fillId="66" borderId="30" xfId="0" applyFont="1" applyFill="1" applyBorder="1" applyAlignment="1">
      <alignment horizontal="center"/>
    </xf>
    <xf numFmtId="0" fontId="16" fillId="66" borderId="31" xfId="0" applyFont="1" applyFill="1" applyBorder="1" applyAlignment="1">
      <alignment horizontal="center"/>
    </xf>
    <xf numFmtId="0" fontId="16" fillId="66" borderId="29" xfId="0" applyFont="1" applyFill="1" applyBorder="1" applyAlignment="1">
      <alignment horizontal="center" wrapText="1"/>
    </xf>
    <xf numFmtId="0" fontId="16" fillId="66" borderId="32" xfId="0" applyFont="1" applyFill="1" applyBorder="1" applyAlignment="1">
      <alignment horizontal="center" wrapText="1"/>
    </xf>
  </cellXfs>
  <cellStyles count="33006">
    <cellStyle name="_x0007__x000b_" xfId="46" xr:uid="{00000000-0005-0000-0000-000000000000}"/>
    <cellStyle name="_x0007__x000b_ 2" xfId="17401" xr:uid="{00000000-0005-0000-0000-000001000000}"/>
    <cellStyle name="_x0007__x000b_ 2 4 2" xfId="33005" xr:uid="{BD05081B-5BC8-418D-85D1-BA0E548CA3AD}"/>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xfId="33004" builtinId="4"/>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6">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D1F2FF"/>
      <color rgb="FF333333"/>
      <color rgb="FF0051FF"/>
      <color rgb="FFF2F2F2"/>
      <color rgb="FFA1D0F9"/>
      <color rgb="FFF6E5DD"/>
      <color rgb="FFF0F4F7"/>
      <color rgb="FFF24E49"/>
      <color rgb="FF1C355E"/>
      <color rgb="FF466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16384</xdr:col>
      <xdr:colOff>516542</xdr:colOff>
      <xdr:row>11</xdr:row>
      <xdr:rowOff>381000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821055</xdr:colOff>
      <xdr:row>1</xdr:row>
      <xdr:rowOff>439782</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668500" y="24765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Z46"/>
  <sheetViews>
    <sheetView showGridLines="0" tabSelected="1" zoomScale="70" zoomScaleNormal="70" workbookViewId="0">
      <selection activeCell="D7" sqref="D7"/>
    </sheetView>
  </sheetViews>
  <sheetFormatPr defaultColWidth="0" defaultRowHeight="16.5" zeroHeight="1"/>
  <cols>
    <col min="1" max="1" width="6.54296875" style="2" customWidth="1"/>
    <col min="2" max="2" width="4" style="2" customWidth="1"/>
    <col min="3" max="3" width="56" style="3" customWidth="1"/>
    <col min="4" max="4" width="31.1796875" style="3" customWidth="1"/>
    <col min="5" max="5" width="1.54296875" style="3" customWidth="1"/>
    <col min="6" max="6" width="4.1796875" style="3" customWidth="1"/>
    <col min="7" max="7" width="3.26953125" style="3" customWidth="1"/>
    <col min="8" max="8" width="49.26953125" style="3" customWidth="1"/>
    <col min="9" max="9" width="18.26953125" style="3" customWidth="1"/>
    <col min="10" max="10" width="4" style="3" customWidth="1"/>
    <col min="11" max="11" width="41.81640625" style="3" customWidth="1"/>
    <col min="12" max="13" width="15.26953125" style="2" customWidth="1"/>
    <col min="14" max="14" width="4.26953125" style="2" customWidth="1"/>
    <col min="15" max="17" width="4.26953125" style="2" hidden="1" customWidth="1"/>
    <col min="18" max="18" width="25.54296875" style="2" hidden="1" customWidth="1"/>
    <col min="19" max="19" width="16.26953125" style="2" hidden="1" customWidth="1"/>
    <col min="20" max="20" width="4.26953125" style="2" hidden="1" customWidth="1"/>
    <col min="21" max="21" width="42.1796875" style="2" hidden="1" customWidth="1"/>
    <col min="22" max="22" width="18.7265625" style="4" hidden="1" customWidth="1"/>
    <col min="23" max="23" width="9.26953125" style="2" hidden="1" customWidth="1"/>
    <col min="24" max="24" width="4.26953125" style="2" hidden="1" customWidth="1"/>
    <col min="25" max="25" width="12.1796875" style="2" hidden="1" customWidth="1"/>
    <col min="26" max="26" width="6.26953125" style="2" hidden="1" customWidth="1"/>
    <col min="27" max="27" width="10.7265625" style="2" hidden="1" customWidth="1"/>
    <col min="28" max="28" width="14.7265625" style="2" hidden="1" customWidth="1"/>
    <col min="29" max="29" width="15.26953125" style="2" hidden="1" customWidth="1"/>
    <col min="30" max="30" width="4.26953125" style="2" hidden="1" customWidth="1"/>
    <col min="31" max="31" width="14.7265625" style="2" hidden="1" customWidth="1"/>
    <col min="32" max="32" width="10.26953125" style="2" hidden="1" customWidth="1"/>
    <col min="33" max="416" width="0" style="2" hidden="1" customWidth="1"/>
    <col min="417" max="16384" width="4.26953125" style="5" hidden="1"/>
  </cols>
  <sheetData>
    <row r="1" spans="1:416" s="6" customFormat="1" ht="37.5" customHeight="1">
      <c r="B1" s="7"/>
      <c r="C1" s="48" t="s">
        <v>40</v>
      </c>
      <c r="D1" s="8"/>
      <c r="E1" s="8"/>
      <c r="F1" s="8"/>
      <c r="G1" s="8"/>
      <c r="H1" s="8"/>
      <c r="I1" s="8"/>
      <c r="J1" s="8"/>
      <c r="K1" s="8"/>
      <c r="V1" s="9"/>
    </row>
    <row r="2" spans="1:416" s="6" customFormat="1" ht="37.5" customHeight="1">
      <c r="C2" s="98" t="s">
        <v>47</v>
      </c>
      <c r="D2" s="8"/>
      <c r="E2" s="8"/>
      <c r="F2" s="8"/>
      <c r="G2" s="8"/>
      <c r="H2" s="8"/>
      <c r="I2" s="8"/>
      <c r="J2" s="8"/>
      <c r="K2" s="10" t="s">
        <v>0</v>
      </c>
      <c r="V2" s="9"/>
    </row>
    <row r="3" spans="1:416" s="6" customFormat="1" ht="14">
      <c r="C3" s="11"/>
      <c r="D3" s="8"/>
      <c r="E3" s="8"/>
      <c r="F3" s="8"/>
      <c r="G3" s="8"/>
      <c r="H3" s="8"/>
      <c r="I3" s="8"/>
      <c r="J3" s="8"/>
      <c r="K3" s="8"/>
      <c r="V3" s="9"/>
    </row>
    <row r="4" spans="1:416" s="13" customFormat="1" ht="12" customHeight="1">
      <c r="A4" s="6"/>
      <c r="B4" s="52"/>
      <c r="C4" s="53"/>
      <c r="D4" s="54"/>
      <c r="E4" s="54"/>
      <c r="F4" s="54"/>
      <c r="G4" s="8"/>
      <c r="H4" s="12"/>
      <c r="I4" s="8"/>
      <c r="J4" s="8"/>
      <c r="K4" s="12"/>
      <c r="L4" s="6"/>
      <c r="M4" s="6"/>
      <c r="N4" s="6"/>
      <c r="O4" s="6"/>
      <c r="P4" s="6"/>
      <c r="Q4" s="6"/>
      <c r="R4" s="6"/>
      <c r="S4" s="6"/>
      <c r="T4" s="6"/>
      <c r="U4" s="6"/>
      <c r="V4" s="9"/>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row>
    <row r="5" spans="1:416" s="13" customFormat="1" ht="30" customHeight="1">
      <c r="A5" s="6"/>
      <c r="B5" s="52"/>
      <c r="C5" s="51" t="s">
        <v>1</v>
      </c>
      <c r="D5" s="55"/>
      <c r="E5" s="54"/>
      <c r="F5" s="54"/>
      <c r="G5" s="50"/>
      <c r="H5" s="49" t="s">
        <v>2</v>
      </c>
      <c r="I5" s="50"/>
      <c r="J5" s="50"/>
      <c r="K5" s="49" t="s">
        <v>3</v>
      </c>
      <c r="L5" s="6"/>
      <c r="M5" s="6"/>
      <c r="N5" s="6"/>
      <c r="O5" s="6"/>
      <c r="P5" s="6"/>
      <c r="Q5" s="6"/>
      <c r="R5" s="6"/>
      <c r="S5" s="6"/>
      <c r="T5" s="6"/>
      <c r="U5" s="6"/>
      <c r="V5" s="9"/>
      <c r="W5" s="6"/>
      <c r="X5" s="6"/>
      <c r="Y5" s="6"/>
      <c r="Z5" s="6"/>
      <c r="AA5" s="6"/>
      <c r="AB5" s="14" t="s">
        <v>4</v>
      </c>
      <c r="AC5" s="86">
        <v>67</v>
      </c>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row>
    <row r="6" spans="1:416" s="13" customFormat="1" ht="30" customHeight="1">
      <c r="A6" s="6"/>
      <c r="B6" s="52"/>
      <c r="C6" s="126" t="s">
        <v>5</v>
      </c>
      <c r="D6" s="127"/>
      <c r="E6" s="56"/>
      <c r="F6" s="56"/>
      <c r="G6" s="63"/>
      <c r="H6" s="63"/>
      <c r="I6" s="63"/>
      <c r="J6" s="63"/>
      <c r="K6" s="63"/>
      <c r="L6" s="64" t="s">
        <v>6</v>
      </c>
      <c r="M6" s="64" t="s">
        <v>7</v>
      </c>
      <c r="N6" s="6"/>
      <c r="O6" s="6"/>
      <c r="P6" s="6"/>
      <c r="Q6" s="6"/>
      <c r="R6" s="16" t="s">
        <v>8</v>
      </c>
      <c r="S6" s="6"/>
      <c r="T6" s="6"/>
      <c r="U6" s="6"/>
      <c r="V6" s="16" t="s">
        <v>8</v>
      </c>
      <c r="W6" s="6"/>
      <c r="X6" s="6"/>
      <c r="Y6" s="6"/>
      <c r="Z6" s="6"/>
      <c r="AA6" s="6"/>
      <c r="AB6" s="95" t="s">
        <v>9</v>
      </c>
      <c r="AC6" s="18">
        <f>D8+365.25*AC5</f>
        <v>24471.75</v>
      </c>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row>
    <row r="7" spans="1:416" s="13" customFormat="1" ht="30" customHeight="1" thickBot="1">
      <c r="A7" s="6"/>
      <c r="B7" s="52"/>
      <c r="C7" s="57" t="s">
        <v>10</v>
      </c>
      <c r="D7" s="87"/>
      <c r="E7" s="88"/>
      <c r="F7" s="58"/>
      <c r="G7" s="63"/>
      <c r="H7" s="69" t="s">
        <v>57</v>
      </c>
      <c r="I7" s="70">
        <f>IF(OR(D9=0, D9="", D9&lt;15, D9&gt;64),0,VLOOKUP(D9, 'D&amp;TPD-Rates'!A:B, 2, FALSE))</f>
        <v>0</v>
      </c>
      <c r="J7" s="65"/>
      <c r="K7" s="69" t="s">
        <v>11</v>
      </c>
      <c r="L7" s="71">
        <f>M7/52</f>
        <v>0</v>
      </c>
      <c r="M7" s="72">
        <f>IF(I7=0,0,(VLOOKUP($D$9,'D&amp;TPD-Rates'!A:D,3,FALSE)))</f>
        <v>0</v>
      </c>
      <c r="N7" s="19"/>
      <c r="O7" s="19"/>
      <c r="P7" s="19"/>
      <c r="Q7" s="19"/>
      <c r="R7" s="6"/>
      <c r="S7" s="20"/>
      <c r="T7" s="19"/>
      <c r="U7" s="6"/>
      <c r="V7" s="81"/>
      <c r="W7" s="6"/>
      <c r="X7" s="6"/>
      <c r="Y7" s="21" t="s">
        <v>12</v>
      </c>
      <c r="Z7" s="6"/>
      <c r="AA7" s="6"/>
      <c r="AB7" s="95" t="s">
        <v>13</v>
      </c>
      <c r="AC7" s="22">
        <f>DATEDIF(D7,AC6,"M")/12</f>
        <v>66.916666666666671</v>
      </c>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row>
    <row r="8" spans="1:416" s="13" customFormat="1" ht="30" customHeight="1" thickBot="1">
      <c r="A8" s="6"/>
      <c r="B8" s="52"/>
      <c r="C8" s="57" t="s">
        <v>14</v>
      </c>
      <c r="D8" s="87"/>
      <c r="E8" s="88"/>
      <c r="F8" s="58"/>
      <c r="G8" s="63"/>
      <c r="H8" s="78" t="s">
        <v>19</v>
      </c>
      <c r="I8" s="79">
        <f>IF(OR(D9=0, D9="", D9&lt;15, D9&gt;69),0,D12)</f>
        <v>0</v>
      </c>
      <c r="J8" s="65"/>
      <c r="K8" s="73" t="s">
        <v>23</v>
      </c>
      <c r="L8" s="71">
        <f>M8/52</f>
        <v>0</v>
      </c>
      <c r="M8" s="72">
        <f>IF(I8=0,0,(VLOOKUP($D$9,'D&amp;TPD-Rates'!F:H,2))*I8/10000)</f>
        <v>0</v>
      </c>
      <c r="N8" s="19"/>
      <c r="O8" s="19"/>
      <c r="P8" s="19"/>
      <c r="Q8" s="19"/>
      <c r="R8" s="23" t="s">
        <v>15</v>
      </c>
      <c r="S8" s="83">
        <v>600000</v>
      </c>
      <c r="T8" s="19"/>
      <c r="U8" s="6"/>
      <c r="V8" s="82"/>
      <c r="W8" s="6"/>
      <c r="X8" s="6"/>
      <c r="Y8" s="6"/>
      <c r="Z8" s="24"/>
      <c r="AA8" s="6"/>
      <c r="AB8" s="17"/>
      <c r="AC8" s="25"/>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row>
    <row r="9" spans="1:416" s="13" customFormat="1" ht="30" customHeight="1" thickBot="1">
      <c r="A9" s="6"/>
      <c r="B9" s="52"/>
      <c r="C9" s="57" t="s">
        <v>16</v>
      </c>
      <c r="D9" s="89" t="str">
        <f>IF(OR(D7="",D8=""),"",DATEDIF(D8,D7,"y"))</f>
        <v/>
      </c>
      <c r="E9" s="90"/>
      <c r="F9" s="59"/>
      <c r="G9" s="63"/>
      <c r="H9" s="69" t="s">
        <v>26</v>
      </c>
      <c r="I9" s="75">
        <f>I7+I8</f>
        <v>0</v>
      </c>
      <c r="J9" s="65"/>
      <c r="K9" s="76" t="s">
        <v>32</v>
      </c>
      <c r="L9" s="80">
        <f>M9/52</f>
        <v>0</v>
      </c>
      <c r="M9" s="77">
        <f>M7+M8</f>
        <v>0</v>
      </c>
      <c r="N9" s="26"/>
      <c r="O9" s="26"/>
      <c r="P9" s="26"/>
      <c r="Q9" s="26"/>
      <c r="R9" s="23" t="s">
        <v>17</v>
      </c>
      <c r="S9" s="83">
        <v>3000000</v>
      </c>
      <c r="T9" s="26"/>
      <c r="U9" s="6"/>
      <c r="V9" s="82" t="str">
        <f>IF(D10="Permanent", 10%, "")</f>
        <v/>
      </c>
      <c r="W9" s="6"/>
      <c r="X9" s="6"/>
      <c r="Y9" s="6" t="s">
        <v>18</v>
      </c>
      <c r="Z9" s="6"/>
      <c r="AA9" s="6"/>
      <c r="AB9" s="27"/>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row>
    <row r="10" spans="1:416" s="13" customFormat="1" ht="30" customHeight="1">
      <c r="A10" s="6"/>
      <c r="B10" s="52"/>
      <c r="C10" s="52"/>
      <c r="D10" s="62"/>
      <c r="E10" s="54"/>
      <c r="F10" s="60"/>
      <c r="G10" s="63"/>
      <c r="H10" s="73"/>
      <c r="I10" s="70"/>
      <c r="J10" s="65"/>
      <c r="K10" s="8"/>
      <c r="L10" s="8"/>
      <c r="M10" s="8"/>
      <c r="N10" s="125"/>
      <c r="O10" s="28"/>
      <c r="P10" s="28"/>
      <c r="Q10" s="28"/>
      <c r="R10" s="23" t="s">
        <v>20</v>
      </c>
      <c r="S10" s="29">
        <f>S17</f>
        <v>1250000</v>
      </c>
      <c r="T10" s="28"/>
      <c r="U10" s="6"/>
      <c r="V10" s="82" t="str">
        <f>IF(D10="Permanent", 15%, "")</f>
        <v/>
      </c>
      <c r="W10" s="6"/>
      <c r="X10" s="6"/>
      <c r="Y10" s="6" t="s">
        <v>21</v>
      </c>
      <c r="Z10" s="6"/>
      <c r="AA10" s="6"/>
      <c r="AB10" s="27"/>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row>
    <row r="11" spans="1:416" s="13" customFormat="1" ht="30" customHeight="1" thickBot="1">
      <c r="A11" s="6"/>
      <c r="B11" s="52"/>
      <c r="C11" s="131" t="s">
        <v>43</v>
      </c>
      <c r="D11" s="131"/>
      <c r="E11" s="54"/>
      <c r="F11" s="60"/>
      <c r="G11" s="63"/>
      <c r="H11" s="69" t="s">
        <v>30</v>
      </c>
      <c r="I11" s="74">
        <f>L9</f>
        <v>0</v>
      </c>
      <c r="J11" s="65"/>
      <c r="K11" s="8"/>
      <c r="L11" s="8"/>
      <c r="M11" s="8"/>
      <c r="N11" s="125"/>
      <c r="O11" s="28"/>
      <c r="P11" s="28"/>
      <c r="Q11" s="28"/>
      <c r="R11" s="23" t="s">
        <v>22</v>
      </c>
      <c r="S11" s="85">
        <f>ROUND(IF($D$9&gt;66,0,(#REF!*#REF!*$AC$7))-I7,0)</f>
        <v>0</v>
      </c>
      <c r="T11" s="28"/>
      <c r="U11" s="30" t="str">
        <f>IF(S11&gt;0,CONCATENATE(" you may be eligible to apply for additional Death cover of $",S11,U13,".")," ")</f>
        <v xml:space="preserve"> </v>
      </c>
      <c r="V11" s="82" t="str">
        <f>IF(D10="Permanent", 20%, "")</f>
        <v/>
      </c>
      <c r="W11" s="9"/>
      <c r="X11" s="6"/>
      <c r="Y11" s="6"/>
      <c r="Z11" s="6"/>
      <c r="AA11" s="6"/>
      <c r="AB11" s="27"/>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row>
    <row r="12" spans="1:416" s="13" customFormat="1" ht="36.65" customHeight="1" thickBot="1">
      <c r="A12" s="6"/>
      <c r="B12" s="52"/>
      <c r="C12" s="61" t="s">
        <v>19</v>
      </c>
      <c r="D12" s="91"/>
      <c r="E12" s="92"/>
      <c r="F12" s="60"/>
      <c r="G12" s="67"/>
      <c r="H12" s="76" t="s">
        <v>31</v>
      </c>
      <c r="I12" s="77">
        <f>M9</f>
        <v>0</v>
      </c>
      <c r="J12" s="63"/>
      <c r="K12" s="8"/>
      <c r="L12" s="8"/>
      <c r="M12" s="8"/>
      <c r="N12" s="31"/>
      <c r="O12" s="31"/>
      <c r="P12" s="31"/>
      <c r="Q12" s="31"/>
      <c r="R12" s="23" t="s">
        <v>24</v>
      </c>
      <c r="S12" s="29">
        <f>ROUND(MIN(IF($D$9&gt;66,0,(#REF!*#REF!*$AC$7)),S9),0)</f>
        <v>0</v>
      </c>
      <c r="T12" s="31"/>
      <c r="U12" s="32"/>
      <c r="V12" s="9"/>
      <c r="W12" s="9"/>
      <c r="X12" s="6"/>
      <c r="Y12" s="6"/>
      <c r="Z12" s="6"/>
      <c r="AA12" s="15" t="s">
        <v>25</v>
      </c>
      <c r="AB12" s="27"/>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row>
    <row r="13" spans="1:416" s="13" customFormat="1" ht="30" customHeight="1">
      <c r="A13" s="6"/>
      <c r="B13" s="52"/>
      <c r="C13" s="52"/>
      <c r="D13" s="62"/>
      <c r="E13" s="54"/>
      <c r="F13" s="62"/>
      <c r="G13" s="63"/>
      <c r="H13" s="97" t="s">
        <v>44</v>
      </c>
      <c r="I13" s="97"/>
      <c r="J13" s="63"/>
      <c r="K13" s="8"/>
      <c r="L13" s="8"/>
      <c r="M13" s="8"/>
      <c r="N13" s="6"/>
      <c r="O13" s="6"/>
      <c r="P13" s="6"/>
      <c r="Q13" s="6"/>
      <c r="R13" s="23" t="s">
        <v>27</v>
      </c>
      <c r="S13" s="85" t="e">
        <f>ROUND(S12-#REF!,0)</f>
        <v>#REF!</v>
      </c>
      <c r="T13" s="6"/>
      <c r="U13" s="30" t="e">
        <f>IF(S13&gt;0,CONCATENATE(" and TPD cover of $",S13)," ")</f>
        <v>#REF!</v>
      </c>
      <c r="V13" s="9"/>
      <c r="W13" s="6"/>
      <c r="X13" s="6"/>
      <c r="Y13" s="6"/>
      <c r="Z13" s="6"/>
      <c r="AA13" s="84">
        <v>0.75</v>
      </c>
      <c r="AB13" s="27"/>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row>
    <row r="14" spans="1:416" s="13" customFormat="1" ht="40.5" customHeight="1">
      <c r="A14" s="6"/>
      <c r="B14" s="52"/>
      <c r="C14" s="52"/>
      <c r="D14" s="62"/>
      <c r="E14" s="54"/>
      <c r="F14" s="62"/>
      <c r="G14" s="63"/>
      <c r="H14" s="133" t="s">
        <v>56</v>
      </c>
      <c r="I14" s="133"/>
      <c r="J14" s="65"/>
      <c r="K14" s="8"/>
      <c r="L14" s="8"/>
      <c r="M14" s="8"/>
      <c r="N14" s="8"/>
      <c r="O14" s="8"/>
      <c r="P14" s="8"/>
      <c r="Q14" s="8"/>
      <c r="R14" s="23" t="s">
        <v>28</v>
      </c>
      <c r="S14" s="29">
        <f>IF(D9&gt;64,0,MIN(#REF!*AA13,S8))</f>
        <v>0</v>
      </c>
      <c r="T14" s="8"/>
      <c r="U14" s="8"/>
      <c r="V14" s="9"/>
      <c r="W14" s="6"/>
      <c r="X14" s="6"/>
      <c r="Y14" s="33"/>
      <c r="Z14" s="6"/>
      <c r="AA14" s="6"/>
      <c r="AB14" s="27"/>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row>
    <row r="15" spans="1:416" s="13" customFormat="1" ht="30" customHeight="1">
      <c r="A15" s="6"/>
      <c r="B15" s="52"/>
      <c r="C15" s="52"/>
      <c r="D15" s="62"/>
      <c r="E15" s="54"/>
      <c r="F15" s="62"/>
      <c r="G15" s="67"/>
      <c r="H15" s="128" t="s">
        <v>45</v>
      </c>
      <c r="I15" s="129"/>
      <c r="J15" s="66"/>
      <c r="K15" s="8"/>
      <c r="L15" s="8"/>
      <c r="M15" s="8"/>
      <c r="N15" s="6"/>
      <c r="O15" s="6"/>
      <c r="P15" s="6"/>
      <c r="Q15" s="6"/>
      <c r="R15" s="23" t="s">
        <v>29</v>
      </c>
      <c r="S15" s="85">
        <f>IF(OR(D14="No",D14="N/A", D14=""),0, ROUND(S14-#REF!,0))</f>
        <v>0</v>
      </c>
      <c r="T15" s="6"/>
      <c r="U15" s="30" t="str">
        <f>IF(S15&gt;0," Additional Income Protection cover may also be available."," ")</f>
        <v xml:space="preserve"> </v>
      </c>
      <c r="V15" s="9"/>
      <c r="W15" s="6"/>
      <c r="X15" s="6"/>
      <c r="Y15" s="33"/>
      <c r="Z15" s="6"/>
      <c r="AA15" s="6"/>
      <c r="AB15" s="27"/>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row>
    <row r="16" spans="1:416" s="13" customFormat="1" ht="14">
      <c r="A16" s="6"/>
      <c r="B16" s="6"/>
      <c r="C16" s="36"/>
      <c r="D16" s="36"/>
      <c r="E16" s="35"/>
      <c r="F16" s="35"/>
      <c r="G16" s="35"/>
      <c r="H16" s="96"/>
      <c r="I16" s="96"/>
      <c r="J16" s="35"/>
      <c r="K16" s="35"/>
      <c r="L16" s="35"/>
      <c r="M16" s="35"/>
      <c r="N16" s="35"/>
      <c r="O16" s="35"/>
      <c r="P16" s="35"/>
      <c r="Q16" s="35"/>
      <c r="R16" s="6"/>
      <c r="S16" s="15" t="s">
        <v>20</v>
      </c>
      <c r="T16" s="35"/>
      <c r="U16" s="6"/>
      <c r="V16" s="94"/>
      <c r="W16" s="93"/>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row>
    <row r="17" spans="1:416" s="13" customFormat="1" ht="14">
      <c r="A17" s="6"/>
      <c r="B17" s="6"/>
      <c r="C17" s="68" t="s">
        <v>46</v>
      </c>
      <c r="D17" s="36"/>
      <c r="E17" s="36"/>
      <c r="F17" s="36"/>
      <c r="G17" s="34"/>
      <c r="H17" s="34"/>
      <c r="I17" s="34"/>
      <c r="J17" s="34"/>
      <c r="K17" s="35"/>
      <c r="L17" s="35"/>
      <c r="M17" s="35"/>
      <c r="N17" s="35"/>
      <c r="O17" s="35"/>
      <c r="P17" s="35"/>
      <c r="Q17" s="35"/>
      <c r="R17" s="23" t="s">
        <v>33</v>
      </c>
      <c r="S17" s="83">
        <v>1250000</v>
      </c>
      <c r="T17" s="35"/>
      <c r="U17" s="6"/>
      <c r="V17" s="94"/>
      <c r="W17" s="93"/>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row>
    <row r="18" spans="1:416" s="40" customFormat="1" ht="71.5" customHeight="1">
      <c r="A18" s="23"/>
      <c r="B18" s="6"/>
      <c r="C18" s="130" t="s">
        <v>48</v>
      </c>
      <c r="D18" s="130"/>
      <c r="E18" s="130"/>
      <c r="F18" s="130"/>
      <c r="G18" s="130"/>
      <c r="H18" s="130"/>
      <c r="I18" s="130"/>
      <c r="J18" s="37"/>
      <c r="K18" s="37"/>
      <c r="L18" s="37"/>
      <c r="M18" s="38"/>
      <c r="N18" s="23"/>
      <c r="O18" s="23"/>
      <c r="P18" s="23"/>
      <c r="Q18" s="23"/>
      <c r="R18" s="23" t="s">
        <v>34</v>
      </c>
      <c r="S18" s="83">
        <v>156000</v>
      </c>
      <c r="T18" s="23"/>
      <c r="U18" s="23"/>
      <c r="V18" s="39"/>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3"/>
      <c r="NI18" s="23"/>
      <c r="NJ18" s="23"/>
      <c r="NK18" s="23"/>
      <c r="NL18" s="23"/>
      <c r="NM18" s="23"/>
      <c r="NN18" s="23"/>
      <c r="NO18" s="23"/>
      <c r="NP18" s="23"/>
      <c r="NQ18" s="23"/>
      <c r="NR18" s="23"/>
      <c r="NS18" s="23"/>
      <c r="NT18" s="23"/>
      <c r="NU18" s="23"/>
      <c r="NV18" s="23"/>
      <c r="NW18" s="23"/>
      <c r="NX18" s="23"/>
      <c r="NY18" s="23"/>
      <c r="NZ18" s="23"/>
      <c r="OA18" s="23"/>
      <c r="OB18" s="23"/>
      <c r="OC18" s="23"/>
      <c r="OD18" s="23"/>
      <c r="OE18" s="23"/>
      <c r="OF18" s="23"/>
      <c r="OG18" s="23"/>
      <c r="OH18" s="23"/>
      <c r="OI18" s="23"/>
      <c r="OJ18" s="23"/>
      <c r="OK18" s="23"/>
      <c r="OL18" s="23"/>
      <c r="OM18" s="23"/>
      <c r="ON18" s="23"/>
      <c r="OO18" s="23"/>
      <c r="OP18" s="23"/>
      <c r="OQ18" s="23"/>
      <c r="OR18" s="23"/>
      <c r="OS18" s="23"/>
      <c r="OT18" s="23"/>
      <c r="OU18" s="23"/>
      <c r="OV18" s="23"/>
      <c r="OW18" s="23"/>
      <c r="OX18" s="23"/>
      <c r="OY18" s="23"/>
      <c r="OZ18" s="23"/>
    </row>
    <row r="19" spans="1:416" s="40" customFormat="1" ht="14">
      <c r="A19" s="23"/>
      <c r="B19" s="6"/>
      <c r="C19" s="68" t="s">
        <v>35</v>
      </c>
      <c r="D19" s="41"/>
      <c r="E19" s="41"/>
      <c r="F19" s="41"/>
      <c r="G19" s="41"/>
      <c r="H19" s="41"/>
      <c r="I19" s="41"/>
      <c r="J19" s="41"/>
      <c r="K19" s="42"/>
      <c r="L19" s="42"/>
      <c r="M19" s="38"/>
      <c r="N19" s="23"/>
      <c r="O19" s="23"/>
      <c r="P19" s="23"/>
      <c r="Q19" s="23"/>
      <c r="R19" s="23"/>
      <c r="S19" s="23"/>
      <c r="T19" s="23"/>
      <c r="U19" s="23"/>
      <c r="V19" s="39"/>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3"/>
      <c r="KR19" s="23"/>
      <c r="KS19" s="23"/>
      <c r="KT19" s="23"/>
      <c r="KU19" s="23"/>
      <c r="KV19" s="23"/>
      <c r="KW19" s="23"/>
      <c r="KX19" s="23"/>
      <c r="KY19" s="23"/>
      <c r="KZ19" s="23"/>
      <c r="LA19" s="23"/>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3"/>
      <c r="MU19" s="23"/>
      <c r="MV19" s="23"/>
      <c r="MW19" s="23"/>
      <c r="MX19" s="23"/>
      <c r="MY19" s="23"/>
      <c r="MZ19" s="23"/>
      <c r="NA19" s="23"/>
      <c r="NB19" s="23"/>
      <c r="NC19" s="23"/>
      <c r="ND19" s="23"/>
      <c r="NE19" s="23"/>
      <c r="NF19" s="23"/>
      <c r="NG19" s="23"/>
      <c r="NH19" s="23"/>
      <c r="NI19" s="23"/>
      <c r="NJ19" s="23"/>
      <c r="NK19" s="23"/>
      <c r="NL19" s="23"/>
      <c r="NM19" s="23"/>
      <c r="NN19" s="23"/>
      <c r="NO19" s="23"/>
      <c r="NP19" s="23"/>
      <c r="NQ19" s="23"/>
      <c r="NR19" s="23"/>
      <c r="NS19" s="23"/>
      <c r="NT19" s="23"/>
      <c r="NU19" s="23"/>
      <c r="NV19" s="23"/>
      <c r="NW19" s="23"/>
      <c r="NX19" s="23"/>
      <c r="NY19" s="23"/>
      <c r="NZ19" s="23"/>
      <c r="OA19" s="23"/>
      <c r="OB19" s="23"/>
      <c r="OC19" s="23"/>
      <c r="OD19" s="23"/>
      <c r="OE19" s="23"/>
      <c r="OF19" s="23"/>
      <c r="OG19" s="23"/>
      <c r="OH19" s="23"/>
      <c r="OI19" s="23"/>
      <c r="OJ19" s="23"/>
      <c r="OK19" s="23"/>
      <c r="OL19" s="23"/>
      <c r="OM19" s="23"/>
      <c r="ON19" s="23"/>
      <c r="OO19" s="23"/>
      <c r="OP19" s="23"/>
      <c r="OQ19" s="23"/>
      <c r="OR19" s="23"/>
      <c r="OS19" s="23"/>
      <c r="OT19" s="23"/>
      <c r="OU19" s="23"/>
      <c r="OV19" s="23"/>
      <c r="OW19" s="23"/>
      <c r="OX19" s="23"/>
      <c r="OY19" s="23"/>
      <c r="OZ19" s="23"/>
    </row>
    <row r="20" spans="1:416" s="47" customFormat="1" ht="17.149999999999999" customHeight="1">
      <c r="A20" s="43"/>
      <c r="B20" s="23"/>
      <c r="C20" s="120" t="s">
        <v>41</v>
      </c>
      <c r="D20" s="121"/>
      <c r="E20" s="121"/>
      <c r="F20" s="121"/>
      <c r="G20" s="121"/>
      <c r="H20" s="121"/>
      <c r="I20" s="121"/>
      <c r="J20" s="121"/>
      <c r="K20" s="44"/>
      <c r="L20" s="44"/>
      <c r="M20" s="45"/>
      <c r="N20" s="43"/>
      <c r="O20" s="43"/>
      <c r="P20" s="43"/>
      <c r="Q20" s="43"/>
      <c r="R20" s="43"/>
      <c r="S20" s="43"/>
      <c r="T20" s="43"/>
      <c r="U20" s="43"/>
      <c r="V20" s="46"/>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c r="IW20" s="43"/>
      <c r="IX20" s="43"/>
      <c r="IY20" s="43"/>
      <c r="IZ20" s="43"/>
      <c r="JA20" s="43"/>
      <c r="JB20" s="43"/>
      <c r="JC20" s="43"/>
      <c r="JD20" s="43"/>
      <c r="JE20" s="43"/>
      <c r="JF20" s="43"/>
      <c r="JG20" s="43"/>
      <c r="JH20" s="43"/>
      <c r="JI20" s="43"/>
      <c r="JJ20" s="43"/>
      <c r="JK20" s="43"/>
      <c r="JL20" s="43"/>
      <c r="JM20" s="43"/>
      <c r="JN20" s="43"/>
      <c r="JO20" s="43"/>
      <c r="JP20" s="43"/>
      <c r="JQ20" s="43"/>
      <c r="JR20" s="43"/>
      <c r="JS20" s="43"/>
      <c r="JT20" s="43"/>
      <c r="JU20" s="43"/>
      <c r="JV20" s="43"/>
      <c r="JW20" s="43"/>
      <c r="JX20" s="43"/>
      <c r="JY20" s="43"/>
      <c r="JZ20" s="43"/>
      <c r="KA20" s="43"/>
      <c r="KB20" s="43"/>
      <c r="KC20" s="43"/>
      <c r="KD20" s="43"/>
      <c r="KE20" s="43"/>
      <c r="KF20" s="43"/>
      <c r="KG20" s="43"/>
      <c r="KH20" s="43"/>
      <c r="KI20" s="43"/>
      <c r="KJ20" s="43"/>
      <c r="KK20" s="43"/>
      <c r="KL20" s="43"/>
      <c r="KM20" s="43"/>
      <c r="KN20" s="43"/>
      <c r="KO20" s="43"/>
      <c r="KP20" s="43"/>
      <c r="KQ20" s="43"/>
      <c r="KR20" s="43"/>
      <c r="KS20" s="43"/>
      <c r="KT20" s="43"/>
      <c r="KU20" s="43"/>
      <c r="KV20" s="43"/>
      <c r="KW20" s="43"/>
      <c r="KX20" s="43"/>
      <c r="KY20" s="43"/>
      <c r="KZ20" s="43"/>
      <c r="LA20" s="43"/>
      <c r="LB20" s="43"/>
      <c r="LC20" s="43"/>
      <c r="LD20" s="43"/>
      <c r="LE20" s="43"/>
      <c r="LF20" s="43"/>
      <c r="LG20" s="43"/>
      <c r="LH20" s="43"/>
      <c r="LI20" s="43"/>
      <c r="LJ20" s="43"/>
      <c r="LK20" s="43"/>
      <c r="LL20" s="43"/>
      <c r="LM20" s="43"/>
      <c r="LN20" s="43"/>
      <c r="LO20" s="43"/>
      <c r="LP20" s="43"/>
      <c r="LQ20" s="43"/>
      <c r="LR20" s="43"/>
      <c r="LS20" s="43"/>
      <c r="LT20" s="43"/>
      <c r="LU20" s="43"/>
      <c r="LV20" s="43"/>
      <c r="LW20" s="43"/>
      <c r="LX20" s="43"/>
      <c r="LY20" s="43"/>
      <c r="LZ20" s="43"/>
      <c r="MA20" s="43"/>
      <c r="MB20" s="43"/>
      <c r="MC20" s="43"/>
      <c r="MD20" s="43"/>
      <c r="ME20" s="43"/>
      <c r="MF20" s="43"/>
      <c r="MG20" s="43"/>
      <c r="MH20" s="43"/>
      <c r="MI20" s="43"/>
      <c r="MJ20" s="43"/>
      <c r="MK20" s="43"/>
      <c r="ML20" s="43"/>
      <c r="MM20" s="43"/>
      <c r="MN20" s="43"/>
      <c r="MO20" s="43"/>
      <c r="MP20" s="43"/>
      <c r="MQ20" s="43"/>
      <c r="MR20" s="43"/>
      <c r="MS20" s="43"/>
      <c r="MT20" s="43"/>
      <c r="MU20" s="43"/>
      <c r="MV20" s="43"/>
      <c r="MW20" s="43"/>
      <c r="MX20" s="43"/>
      <c r="MY20" s="43"/>
      <c r="MZ20" s="43"/>
      <c r="NA20" s="43"/>
      <c r="NB20" s="43"/>
      <c r="NC20" s="43"/>
      <c r="ND20" s="43"/>
      <c r="NE20" s="43"/>
      <c r="NF20" s="43"/>
      <c r="NG20" s="43"/>
      <c r="NH20" s="43"/>
      <c r="NI20" s="43"/>
      <c r="NJ20" s="43"/>
      <c r="NK20" s="43"/>
      <c r="NL20" s="43"/>
      <c r="NM20" s="43"/>
      <c r="NN20" s="43"/>
      <c r="NO20" s="43"/>
      <c r="NP20" s="43"/>
      <c r="NQ20" s="43"/>
      <c r="NR20" s="43"/>
      <c r="NS20" s="43"/>
      <c r="NT20" s="43"/>
      <c r="NU20" s="43"/>
      <c r="NV20" s="43"/>
      <c r="NW20" s="43"/>
      <c r="NX20" s="43"/>
      <c r="NY20" s="43"/>
      <c r="NZ20" s="43"/>
      <c r="OA20" s="43"/>
      <c r="OB20" s="43"/>
      <c r="OC20" s="43"/>
      <c r="OD20" s="43"/>
      <c r="OE20" s="43"/>
      <c r="OF20" s="43"/>
      <c r="OG20" s="43"/>
      <c r="OH20" s="43"/>
      <c r="OI20" s="43"/>
      <c r="OJ20" s="43"/>
      <c r="OK20" s="43"/>
      <c r="OL20" s="43"/>
      <c r="OM20" s="43"/>
      <c r="ON20" s="43"/>
      <c r="OO20" s="43"/>
      <c r="OP20" s="43"/>
      <c r="OQ20" s="43"/>
      <c r="OR20" s="43"/>
      <c r="OS20" s="43"/>
      <c r="OT20" s="43"/>
      <c r="OU20" s="43"/>
      <c r="OV20" s="43"/>
      <c r="OW20" s="43"/>
      <c r="OX20" s="43"/>
      <c r="OY20" s="43"/>
      <c r="OZ20" s="43"/>
    </row>
    <row r="21" spans="1:416" s="47" customFormat="1" ht="38.65" customHeight="1">
      <c r="A21" s="43"/>
      <c r="B21" s="23"/>
      <c r="C21" s="122" t="s">
        <v>36</v>
      </c>
      <c r="D21" s="123"/>
      <c r="E21" s="123"/>
      <c r="F21" s="123"/>
      <c r="G21" s="123"/>
      <c r="H21" s="123"/>
      <c r="I21" s="123"/>
      <c r="J21" s="123"/>
      <c r="K21" s="44"/>
      <c r="L21" s="44"/>
      <c r="M21" s="45"/>
      <c r="N21" s="43"/>
      <c r="O21" s="43"/>
      <c r="P21" s="43"/>
      <c r="Q21" s="43"/>
      <c r="R21" s="43"/>
      <c r="S21" s="43"/>
      <c r="T21" s="43"/>
      <c r="U21" s="43"/>
      <c r="V21" s="46"/>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c r="IW21" s="43"/>
      <c r="IX21" s="43"/>
      <c r="IY21" s="43"/>
      <c r="IZ21" s="43"/>
      <c r="JA21" s="43"/>
      <c r="JB21" s="43"/>
      <c r="JC21" s="43"/>
      <c r="JD21" s="43"/>
      <c r="JE21" s="43"/>
      <c r="JF21" s="43"/>
      <c r="JG21" s="43"/>
      <c r="JH21" s="43"/>
      <c r="JI21" s="43"/>
      <c r="JJ21" s="43"/>
      <c r="JK21" s="43"/>
      <c r="JL21" s="43"/>
      <c r="JM21" s="43"/>
      <c r="JN21" s="43"/>
      <c r="JO21" s="43"/>
      <c r="JP21" s="43"/>
      <c r="JQ21" s="43"/>
      <c r="JR21" s="43"/>
      <c r="JS21" s="43"/>
      <c r="JT21" s="43"/>
      <c r="JU21" s="43"/>
      <c r="JV21" s="43"/>
      <c r="JW21" s="43"/>
      <c r="JX21" s="43"/>
      <c r="JY21" s="43"/>
      <c r="JZ21" s="43"/>
      <c r="KA21" s="43"/>
      <c r="KB21" s="43"/>
      <c r="KC21" s="43"/>
      <c r="KD21" s="43"/>
      <c r="KE21" s="43"/>
      <c r="KF21" s="43"/>
      <c r="KG21" s="43"/>
      <c r="KH21" s="43"/>
      <c r="KI21" s="43"/>
      <c r="KJ21" s="43"/>
      <c r="KK21" s="43"/>
      <c r="KL21" s="43"/>
      <c r="KM21" s="43"/>
      <c r="KN21" s="43"/>
      <c r="KO21" s="43"/>
      <c r="KP21" s="43"/>
      <c r="KQ21" s="43"/>
      <c r="KR21" s="43"/>
      <c r="KS21" s="43"/>
      <c r="KT21" s="43"/>
      <c r="KU21" s="43"/>
      <c r="KV21" s="43"/>
      <c r="KW21" s="43"/>
      <c r="KX21" s="43"/>
      <c r="KY21" s="43"/>
      <c r="KZ21" s="43"/>
      <c r="LA21" s="43"/>
      <c r="LB21" s="43"/>
      <c r="LC21" s="43"/>
      <c r="LD21" s="43"/>
      <c r="LE21" s="43"/>
      <c r="LF21" s="43"/>
      <c r="LG21" s="43"/>
      <c r="LH21" s="43"/>
      <c r="LI21" s="43"/>
      <c r="LJ21" s="43"/>
      <c r="LK21" s="43"/>
      <c r="LL21" s="43"/>
      <c r="LM21" s="43"/>
      <c r="LN21" s="43"/>
      <c r="LO21" s="43"/>
      <c r="LP21" s="43"/>
      <c r="LQ21" s="43"/>
      <c r="LR21" s="43"/>
      <c r="LS21" s="43"/>
      <c r="LT21" s="43"/>
      <c r="LU21" s="43"/>
      <c r="LV21" s="43"/>
      <c r="LW21" s="43"/>
      <c r="LX21" s="43"/>
      <c r="LY21" s="43"/>
      <c r="LZ21" s="43"/>
      <c r="MA21" s="43"/>
      <c r="MB21" s="43"/>
      <c r="MC21" s="43"/>
      <c r="MD21" s="43"/>
      <c r="ME21" s="43"/>
      <c r="MF21" s="43"/>
      <c r="MG21" s="43"/>
      <c r="MH21" s="43"/>
      <c r="MI21" s="43"/>
      <c r="MJ21" s="43"/>
      <c r="MK21" s="43"/>
      <c r="ML21" s="43"/>
      <c r="MM21" s="43"/>
      <c r="MN21" s="43"/>
      <c r="MO21" s="43"/>
      <c r="MP21" s="43"/>
      <c r="MQ21" s="43"/>
      <c r="MR21" s="43"/>
      <c r="MS21" s="43"/>
      <c r="MT21" s="43"/>
      <c r="MU21" s="43"/>
      <c r="MV21" s="43"/>
      <c r="MW21" s="43"/>
      <c r="MX21" s="43"/>
      <c r="MY21" s="43"/>
      <c r="MZ21" s="43"/>
      <c r="NA21" s="43"/>
      <c r="NB21" s="43"/>
      <c r="NC21" s="43"/>
      <c r="ND21" s="43"/>
      <c r="NE21" s="43"/>
      <c r="NF21" s="43"/>
      <c r="NG21" s="43"/>
      <c r="NH21" s="43"/>
      <c r="NI21" s="43"/>
      <c r="NJ21" s="43"/>
      <c r="NK21" s="43"/>
      <c r="NL21" s="43"/>
      <c r="NM21" s="43"/>
      <c r="NN21" s="43"/>
      <c r="NO21" s="43"/>
      <c r="NP21" s="43"/>
      <c r="NQ21" s="43"/>
      <c r="NR21" s="43"/>
      <c r="NS21" s="43"/>
      <c r="NT21" s="43"/>
      <c r="NU21" s="43"/>
      <c r="NV21" s="43"/>
      <c r="NW21" s="43"/>
      <c r="NX21" s="43"/>
      <c r="NY21" s="43"/>
      <c r="NZ21" s="43"/>
      <c r="OA21" s="43"/>
      <c r="OB21" s="43"/>
      <c r="OC21" s="43"/>
      <c r="OD21" s="43"/>
      <c r="OE21" s="43"/>
      <c r="OF21" s="43"/>
      <c r="OG21" s="43"/>
      <c r="OH21" s="43"/>
      <c r="OI21" s="43"/>
      <c r="OJ21" s="43"/>
      <c r="OK21" s="43"/>
      <c r="OL21" s="43"/>
      <c r="OM21" s="43"/>
      <c r="ON21" s="43"/>
      <c r="OO21" s="43"/>
      <c r="OP21" s="43"/>
      <c r="OQ21" s="43"/>
      <c r="OR21" s="43"/>
      <c r="OS21" s="43"/>
      <c r="OT21" s="43"/>
      <c r="OU21" s="43"/>
      <c r="OV21" s="43"/>
      <c r="OW21" s="43"/>
      <c r="OX21" s="43"/>
      <c r="OY21" s="43"/>
      <c r="OZ21" s="43"/>
    </row>
    <row r="22" spans="1:416" s="47" customFormat="1" ht="47.65" customHeight="1">
      <c r="A22" s="43"/>
      <c r="B22" s="43"/>
      <c r="C22" s="119" t="s">
        <v>37</v>
      </c>
      <c r="D22" s="116"/>
      <c r="E22" s="116"/>
      <c r="F22" s="116"/>
      <c r="G22" s="116"/>
      <c r="H22" s="116"/>
      <c r="I22" s="116"/>
      <c r="J22" s="116"/>
      <c r="K22" s="44"/>
      <c r="L22" s="44"/>
      <c r="M22" s="45"/>
      <c r="N22" s="43"/>
      <c r="O22" s="43"/>
      <c r="P22" s="43"/>
      <c r="Q22" s="43"/>
      <c r="R22" s="43"/>
      <c r="S22" s="43"/>
      <c r="T22" s="43"/>
      <c r="U22" s="43"/>
      <c r="V22" s="46"/>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c r="IW22" s="43"/>
      <c r="IX22" s="43"/>
      <c r="IY22" s="43"/>
      <c r="IZ22" s="43"/>
      <c r="JA22" s="43"/>
      <c r="JB22" s="43"/>
      <c r="JC22" s="43"/>
      <c r="JD22" s="43"/>
      <c r="JE22" s="43"/>
      <c r="JF22" s="43"/>
      <c r="JG22" s="43"/>
      <c r="JH22" s="43"/>
      <c r="JI22" s="43"/>
      <c r="JJ22" s="43"/>
      <c r="JK22" s="43"/>
      <c r="JL22" s="43"/>
      <c r="JM22" s="43"/>
      <c r="JN22" s="43"/>
      <c r="JO22" s="43"/>
      <c r="JP22" s="43"/>
      <c r="JQ22" s="43"/>
      <c r="JR22" s="43"/>
      <c r="JS22" s="43"/>
      <c r="JT22" s="43"/>
      <c r="JU22" s="43"/>
      <c r="JV22" s="43"/>
      <c r="JW22" s="43"/>
      <c r="JX22" s="43"/>
      <c r="JY22" s="43"/>
      <c r="JZ22" s="43"/>
      <c r="KA22" s="43"/>
      <c r="KB22" s="43"/>
      <c r="KC22" s="43"/>
      <c r="KD22" s="43"/>
      <c r="KE22" s="43"/>
      <c r="KF22" s="43"/>
      <c r="KG22" s="43"/>
      <c r="KH22" s="43"/>
      <c r="KI22" s="43"/>
      <c r="KJ22" s="43"/>
      <c r="KK22" s="43"/>
      <c r="KL22" s="43"/>
      <c r="KM22" s="43"/>
      <c r="KN22" s="43"/>
      <c r="KO22" s="43"/>
      <c r="KP22" s="43"/>
      <c r="KQ22" s="43"/>
      <c r="KR22" s="43"/>
      <c r="KS22" s="43"/>
      <c r="KT22" s="43"/>
      <c r="KU22" s="43"/>
      <c r="KV22" s="43"/>
      <c r="KW22" s="43"/>
      <c r="KX22" s="43"/>
      <c r="KY22" s="43"/>
      <c r="KZ22" s="43"/>
      <c r="LA22" s="43"/>
      <c r="LB22" s="43"/>
      <c r="LC22" s="43"/>
      <c r="LD22" s="43"/>
      <c r="LE22" s="43"/>
      <c r="LF22" s="43"/>
      <c r="LG22" s="43"/>
      <c r="LH22" s="43"/>
      <c r="LI22" s="43"/>
      <c r="LJ22" s="43"/>
      <c r="LK22" s="43"/>
      <c r="LL22" s="43"/>
      <c r="LM22" s="43"/>
      <c r="LN22" s="43"/>
      <c r="LO22" s="43"/>
      <c r="LP22" s="43"/>
      <c r="LQ22" s="43"/>
      <c r="LR22" s="43"/>
      <c r="LS22" s="43"/>
      <c r="LT22" s="43"/>
      <c r="LU22" s="43"/>
      <c r="LV22" s="43"/>
      <c r="LW22" s="43"/>
      <c r="LX22" s="43"/>
      <c r="LY22" s="43"/>
      <c r="LZ22" s="43"/>
      <c r="MA22" s="43"/>
      <c r="MB22" s="43"/>
      <c r="MC22" s="43"/>
      <c r="MD22" s="43"/>
      <c r="ME22" s="43"/>
      <c r="MF22" s="43"/>
      <c r="MG22" s="43"/>
      <c r="MH22" s="43"/>
      <c r="MI22" s="43"/>
      <c r="MJ22" s="43"/>
      <c r="MK22" s="43"/>
      <c r="ML22" s="43"/>
      <c r="MM22" s="43"/>
      <c r="MN22" s="43"/>
      <c r="MO22" s="43"/>
      <c r="MP22" s="43"/>
      <c r="MQ22" s="43"/>
      <c r="MR22" s="43"/>
      <c r="MS22" s="43"/>
      <c r="MT22" s="43"/>
      <c r="MU22" s="43"/>
      <c r="MV22" s="43"/>
      <c r="MW22" s="43"/>
      <c r="MX22" s="43"/>
      <c r="MY22" s="43"/>
      <c r="MZ22" s="43"/>
      <c r="NA22" s="43"/>
      <c r="NB22" s="43"/>
      <c r="NC22" s="43"/>
      <c r="ND22" s="43"/>
      <c r="NE22" s="43"/>
      <c r="NF22" s="43"/>
      <c r="NG22" s="43"/>
      <c r="NH22" s="43"/>
      <c r="NI22" s="43"/>
      <c r="NJ22" s="43"/>
      <c r="NK22" s="43"/>
      <c r="NL22" s="43"/>
      <c r="NM22" s="43"/>
      <c r="NN22" s="43"/>
      <c r="NO22" s="43"/>
      <c r="NP22" s="43"/>
      <c r="NQ22" s="43"/>
      <c r="NR22" s="43"/>
      <c r="NS22" s="43"/>
      <c r="NT22" s="43"/>
      <c r="NU22" s="43"/>
      <c r="NV22" s="43"/>
      <c r="NW22" s="43"/>
      <c r="NX22" s="43"/>
      <c r="NY22" s="43"/>
      <c r="NZ22" s="43"/>
      <c r="OA22" s="43"/>
      <c r="OB22" s="43"/>
      <c r="OC22" s="43"/>
      <c r="OD22" s="43"/>
      <c r="OE22" s="43"/>
      <c r="OF22" s="43"/>
      <c r="OG22" s="43"/>
      <c r="OH22" s="43"/>
      <c r="OI22" s="43"/>
      <c r="OJ22" s="43"/>
      <c r="OK22" s="43"/>
      <c r="OL22" s="43"/>
      <c r="OM22" s="43"/>
      <c r="ON22" s="43"/>
      <c r="OO22" s="43"/>
      <c r="OP22" s="43"/>
      <c r="OQ22" s="43"/>
      <c r="OR22" s="43"/>
      <c r="OS22" s="43"/>
      <c r="OT22" s="43"/>
      <c r="OU22" s="43"/>
      <c r="OV22" s="43"/>
      <c r="OW22" s="43"/>
      <c r="OX22" s="43"/>
      <c r="OY22" s="43"/>
      <c r="OZ22" s="43"/>
    </row>
    <row r="23" spans="1:416" s="47" customFormat="1" ht="18" customHeight="1">
      <c r="A23" s="43"/>
      <c r="B23" s="43"/>
      <c r="C23" s="124" t="s">
        <v>38</v>
      </c>
      <c r="D23" s="124"/>
      <c r="E23" s="124"/>
      <c r="F23" s="124"/>
      <c r="G23" s="124"/>
      <c r="H23" s="124"/>
      <c r="I23" s="124"/>
      <c r="J23" s="124"/>
      <c r="K23" s="124"/>
      <c r="L23" s="124"/>
      <c r="M23" s="43"/>
      <c r="N23" s="43"/>
      <c r="O23" s="43"/>
      <c r="P23" s="43"/>
      <c r="Q23" s="43"/>
      <c r="R23" s="43"/>
      <c r="S23" s="43"/>
      <c r="T23" s="43"/>
      <c r="U23" s="43"/>
      <c r="V23" s="46"/>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c r="IW23" s="43"/>
      <c r="IX23" s="43"/>
      <c r="IY23" s="43"/>
      <c r="IZ23" s="43"/>
      <c r="JA23" s="43"/>
      <c r="JB23" s="43"/>
      <c r="JC23" s="43"/>
      <c r="JD23" s="43"/>
      <c r="JE23" s="43"/>
      <c r="JF23" s="43"/>
      <c r="JG23" s="43"/>
      <c r="JH23" s="43"/>
      <c r="JI23" s="43"/>
      <c r="JJ23" s="43"/>
      <c r="JK23" s="43"/>
      <c r="JL23" s="43"/>
      <c r="JM23" s="43"/>
      <c r="JN23" s="43"/>
      <c r="JO23" s="43"/>
      <c r="JP23" s="43"/>
      <c r="JQ23" s="43"/>
      <c r="JR23" s="43"/>
      <c r="JS23" s="43"/>
      <c r="JT23" s="43"/>
      <c r="JU23" s="43"/>
      <c r="JV23" s="43"/>
      <c r="JW23" s="43"/>
      <c r="JX23" s="43"/>
      <c r="JY23" s="43"/>
      <c r="JZ23" s="43"/>
      <c r="KA23" s="43"/>
      <c r="KB23" s="43"/>
      <c r="KC23" s="43"/>
      <c r="KD23" s="43"/>
      <c r="KE23" s="43"/>
      <c r="KF23" s="43"/>
      <c r="KG23" s="43"/>
      <c r="KH23" s="43"/>
      <c r="KI23" s="43"/>
      <c r="KJ23" s="43"/>
      <c r="KK23" s="43"/>
      <c r="KL23" s="43"/>
      <c r="KM23" s="43"/>
      <c r="KN23" s="43"/>
      <c r="KO23" s="43"/>
      <c r="KP23" s="43"/>
      <c r="KQ23" s="43"/>
      <c r="KR23" s="43"/>
      <c r="KS23" s="43"/>
      <c r="KT23" s="43"/>
      <c r="KU23" s="43"/>
      <c r="KV23" s="43"/>
      <c r="KW23" s="43"/>
      <c r="KX23" s="43"/>
      <c r="KY23" s="43"/>
      <c r="KZ23" s="43"/>
      <c r="LA23" s="43"/>
      <c r="LB23" s="43"/>
      <c r="LC23" s="43"/>
      <c r="LD23" s="43"/>
      <c r="LE23" s="43"/>
      <c r="LF23" s="43"/>
      <c r="LG23" s="43"/>
      <c r="LH23" s="43"/>
      <c r="LI23" s="43"/>
      <c r="LJ23" s="43"/>
      <c r="LK23" s="43"/>
      <c r="LL23" s="43"/>
      <c r="LM23" s="43"/>
      <c r="LN23" s="43"/>
      <c r="LO23" s="43"/>
      <c r="LP23" s="43"/>
      <c r="LQ23" s="43"/>
      <c r="LR23" s="43"/>
      <c r="LS23" s="43"/>
      <c r="LT23" s="43"/>
      <c r="LU23" s="43"/>
      <c r="LV23" s="43"/>
      <c r="LW23" s="43"/>
      <c r="LX23" s="43"/>
      <c r="LY23" s="43"/>
      <c r="LZ23" s="43"/>
      <c r="MA23" s="43"/>
      <c r="MB23" s="43"/>
      <c r="MC23" s="43"/>
      <c r="MD23" s="43"/>
      <c r="ME23" s="43"/>
      <c r="MF23" s="43"/>
      <c r="MG23" s="43"/>
      <c r="MH23" s="43"/>
      <c r="MI23" s="43"/>
      <c r="MJ23" s="43"/>
      <c r="MK23" s="43"/>
      <c r="ML23" s="43"/>
      <c r="MM23" s="43"/>
      <c r="MN23" s="43"/>
      <c r="MO23" s="43"/>
      <c r="MP23" s="43"/>
      <c r="MQ23" s="43"/>
      <c r="MR23" s="43"/>
      <c r="MS23" s="43"/>
      <c r="MT23" s="43"/>
      <c r="MU23" s="43"/>
      <c r="MV23" s="43"/>
      <c r="MW23" s="43"/>
      <c r="MX23" s="43"/>
      <c r="MY23" s="43"/>
      <c r="MZ23" s="43"/>
      <c r="NA23" s="43"/>
      <c r="NB23" s="43"/>
      <c r="NC23" s="43"/>
      <c r="ND23" s="43"/>
      <c r="NE23" s="43"/>
      <c r="NF23" s="43"/>
      <c r="NG23" s="43"/>
      <c r="NH23" s="43"/>
      <c r="NI23" s="43"/>
      <c r="NJ23" s="43"/>
      <c r="NK23" s="43"/>
      <c r="NL23" s="43"/>
      <c r="NM23" s="43"/>
      <c r="NN23" s="43"/>
      <c r="NO23" s="43"/>
      <c r="NP23" s="43"/>
      <c r="NQ23" s="43"/>
      <c r="NR23" s="43"/>
      <c r="NS23" s="43"/>
      <c r="NT23" s="43"/>
      <c r="NU23" s="43"/>
      <c r="NV23" s="43"/>
      <c r="NW23" s="43"/>
      <c r="NX23" s="43"/>
      <c r="NY23" s="43"/>
      <c r="NZ23" s="43"/>
      <c r="OA23" s="43"/>
      <c r="OB23" s="43"/>
      <c r="OC23" s="43"/>
      <c r="OD23" s="43"/>
      <c r="OE23" s="43"/>
      <c r="OF23" s="43"/>
      <c r="OG23" s="43"/>
      <c r="OH23" s="43"/>
      <c r="OI23" s="43"/>
      <c r="OJ23" s="43"/>
      <c r="OK23" s="43"/>
      <c r="OL23" s="43"/>
      <c r="OM23" s="43"/>
      <c r="ON23" s="43"/>
      <c r="OO23" s="43"/>
      <c r="OP23" s="43"/>
      <c r="OQ23" s="43"/>
      <c r="OR23" s="43"/>
      <c r="OS23" s="43"/>
      <c r="OT23" s="43"/>
      <c r="OU23" s="43"/>
      <c r="OV23" s="43"/>
      <c r="OW23" s="43"/>
      <c r="OX23" s="43"/>
      <c r="OY23" s="43"/>
      <c r="OZ23" s="43"/>
    </row>
    <row r="24" spans="1:416" s="13" customFormat="1" ht="14.65" customHeight="1">
      <c r="A24" s="6"/>
      <c r="B24" s="43"/>
      <c r="C24" s="132" t="s">
        <v>42</v>
      </c>
      <c r="D24" s="132"/>
      <c r="E24" s="132"/>
      <c r="F24" s="132"/>
      <c r="G24" s="132"/>
      <c r="H24" s="132"/>
      <c r="I24" s="132"/>
      <c r="J24" s="132"/>
      <c r="K24" s="132"/>
      <c r="L24" s="132"/>
      <c r="M24" s="6"/>
      <c r="N24" s="6"/>
      <c r="O24" s="6"/>
      <c r="P24" s="6"/>
      <c r="Q24" s="6"/>
      <c r="R24" s="6"/>
      <c r="S24" s="6"/>
      <c r="T24" s="6"/>
      <c r="U24" s="6"/>
      <c r="V24" s="9"/>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row>
    <row r="25" spans="1:416" s="13" customFormat="1" ht="45" hidden="1" customHeight="1">
      <c r="A25" s="6"/>
      <c r="B25" s="43"/>
      <c r="C25" s="115"/>
      <c r="D25" s="116"/>
      <c r="E25" s="116"/>
      <c r="F25" s="116"/>
      <c r="G25" s="116"/>
      <c r="H25" s="116"/>
      <c r="I25" s="116"/>
      <c r="J25" s="116"/>
      <c r="K25" s="8"/>
      <c r="L25" s="6"/>
      <c r="M25" s="6"/>
      <c r="N25" s="6"/>
      <c r="O25" s="6"/>
      <c r="P25" s="6"/>
      <c r="Q25" s="6"/>
      <c r="R25" s="6"/>
      <c r="S25" s="6"/>
      <c r="T25" s="6"/>
      <c r="U25" s="6"/>
      <c r="V25" s="9"/>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row>
    <row r="26" spans="1:416" s="13" customFormat="1" ht="14.65" hidden="1" customHeight="1">
      <c r="A26" s="6"/>
      <c r="B26" s="6"/>
      <c r="C26" s="115"/>
      <c r="D26" s="116"/>
      <c r="E26" s="116"/>
      <c r="F26" s="116"/>
      <c r="G26" s="116"/>
      <c r="H26" s="116"/>
      <c r="I26" s="116"/>
      <c r="J26" s="116"/>
      <c r="K26" s="8"/>
      <c r="L26" s="6"/>
      <c r="M26" s="6"/>
      <c r="N26" s="6"/>
      <c r="O26" s="6"/>
      <c r="P26" s="6"/>
      <c r="Q26" s="6"/>
      <c r="R26" s="6"/>
      <c r="S26" s="6"/>
      <c r="T26" s="6"/>
      <c r="U26" s="6"/>
      <c r="V26" s="9"/>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row>
    <row r="27" spans="1:416" s="13" customFormat="1" ht="14" hidden="1">
      <c r="A27" s="6"/>
      <c r="B27" s="6"/>
      <c r="C27" s="117"/>
      <c r="D27" s="118"/>
      <c r="E27" s="118"/>
      <c r="F27" s="118"/>
      <c r="G27" s="118"/>
      <c r="H27" s="118"/>
      <c r="I27" s="118"/>
      <c r="J27" s="118"/>
      <c r="K27" s="8"/>
      <c r="L27" s="6"/>
      <c r="M27" s="6"/>
      <c r="N27" s="6"/>
      <c r="O27" s="6"/>
      <c r="P27" s="6"/>
      <c r="Q27" s="6"/>
      <c r="R27" s="6"/>
      <c r="S27" s="6"/>
      <c r="T27" s="6"/>
      <c r="U27" s="6"/>
      <c r="V27" s="9"/>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row>
    <row r="28" spans="1:416" s="13" customFormat="1" ht="14" hidden="1">
      <c r="A28" s="6"/>
      <c r="B28" s="6"/>
      <c r="C28" s="8"/>
      <c r="D28" s="41"/>
      <c r="E28" s="41"/>
      <c r="F28" s="41"/>
      <c r="G28" s="41"/>
      <c r="H28" s="41"/>
      <c r="I28" s="41"/>
      <c r="J28" s="41"/>
      <c r="K28" s="8"/>
      <c r="L28" s="6"/>
      <c r="M28" s="6"/>
      <c r="N28" s="6"/>
      <c r="O28" s="6"/>
      <c r="P28" s="6"/>
      <c r="Q28" s="6"/>
      <c r="R28" s="6"/>
      <c r="S28" s="6"/>
      <c r="T28" s="6"/>
      <c r="U28" s="6"/>
      <c r="V28" s="9"/>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row>
    <row r="29" spans="1:416" s="13" customFormat="1" ht="14" hidden="1">
      <c r="A29" s="6"/>
      <c r="B29" s="6"/>
      <c r="C29" s="8"/>
      <c r="D29" s="41"/>
      <c r="E29" s="41"/>
      <c r="F29" s="41"/>
      <c r="G29" s="41"/>
      <c r="H29" s="41"/>
      <c r="I29" s="41"/>
      <c r="J29" s="41"/>
      <c r="K29" s="8"/>
      <c r="L29" s="6"/>
      <c r="M29" s="6"/>
      <c r="N29" s="6"/>
      <c r="O29" s="6"/>
      <c r="P29" s="6"/>
      <c r="Q29" s="6"/>
      <c r="R29" s="6"/>
      <c r="S29" s="6"/>
      <c r="T29" s="6"/>
      <c r="U29" s="6"/>
      <c r="V29" s="9"/>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row>
    <row r="30" spans="1:416" s="13" customFormat="1" ht="14" hidden="1">
      <c r="A30" s="6"/>
      <c r="B30" s="6"/>
      <c r="C30" s="8"/>
      <c r="D30" s="41"/>
      <c r="E30" s="41"/>
      <c r="F30" s="41"/>
      <c r="G30" s="41"/>
      <c r="H30" s="41"/>
      <c r="I30" s="41"/>
      <c r="J30" s="41"/>
      <c r="K30" s="8"/>
      <c r="L30" s="6"/>
      <c r="M30" s="6"/>
      <c r="N30" s="6"/>
      <c r="O30" s="6"/>
      <c r="P30" s="6"/>
      <c r="Q30" s="6"/>
      <c r="R30" s="6"/>
      <c r="S30" s="6"/>
      <c r="T30" s="6"/>
      <c r="U30" s="6"/>
      <c r="V30" s="9"/>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row>
    <row r="31" spans="1:416" s="13" customFormat="1" ht="14" hidden="1">
      <c r="A31" s="6"/>
      <c r="B31" s="6"/>
      <c r="C31" s="8"/>
      <c r="D31" s="41"/>
      <c r="E31" s="41"/>
      <c r="F31" s="41"/>
      <c r="G31" s="41"/>
      <c r="H31" s="41"/>
      <c r="I31" s="41"/>
      <c r="J31" s="41"/>
      <c r="K31" s="8"/>
      <c r="L31" s="6"/>
      <c r="M31" s="6"/>
      <c r="N31" s="6"/>
      <c r="O31" s="6"/>
      <c r="P31" s="6"/>
      <c r="Q31" s="6"/>
      <c r="R31" s="6"/>
      <c r="S31" s="6"/>
      <c r="T31" s="6"/>
      <c r="U31" s="6"/>
      <c r="V31" s="9"/>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row>
    <row r="32" spans="1:416" s="13" customFormat="1" ht="14" hidden="1">
      <c r="A32" s="6"/>
      <c r="B32" s="6"/>
      <c r="C32" s="8"/>
      <c r="D32" s="41"/>
      <c r="E32" s="41"/>
      <c r="F32" s="41"/>
      <c r="G32" s="41"/>
      <c r="H32" s="41"/>
      <c r="I32" s="41"/>
      <c r="J32" s="41"/>
      <c r="K32" s="8"/>
      <c r="L32" s="6"/>
      <c r="M32" s="6"/>
      <c r="N32" s="6"/>
      <c r="O32" s="6"/>
      <c r="P32" s="6"/>
      <c r="Q32" s="6"/>
      <c r="R32" s="6"/>
      <c r="S32" s="6"/>
      <c r="T32" s="6"/>
      <c r="U32" s="6"/>
      <c r="V32" s="9"/>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row>
    <row r="33" spans="1:416" s="13" customFormat="1" ht="14" hidden="1">
      <c r="A33" s="6"/>
      <c r="B33" s="6"/>
      <c r="C33" s="8"/>
      <c r="D33" s="41"/>
      <c r="E33" s="41"/>
      <c r="F33" s="41"/>
      <c r="G33" s="41"/>
      <c r="H33" s="41"/>
      <c r="I33" s="41"/>
      <c r="J33" s="41"/>
      <c r="K33" s="8"/>
      <c r="L33" s="6"/>
      <c r="M33" s="6"/>
      <c r="N33" s="6"/>
      <c r="O33" s="6"/>
      <c r="P33" s="6"/>
      <c r="Q33" s="6"/>
      <c r="R33" s="6"/>
      <c r="S33" s="6"/>
      <c r="T33" s="6"/>
      <c r="U33" s="6"/>
      <c r="V33" s="9"/>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row>
    <row r="34" spans="1:416" s="13" customFormat="1" ht="14" hidden="1">
      <c r="A34" s="6"/>
      <c r="B34" s="6"/>
      <c r="C34" s="8"/>
      <c r="D34" s="41"/>
      <c r="E34" s="41"/>
      <c r="F34" s="41"/>
      <c r="G34" s="41"/>
      <c r="H34" s="41"/>
      <c r="I34" s="41"/>
      <c r="J34" s="41"/>
      <c r="K34" s="8"/>
      <c r="L34" s="6"/>
      <c r="M34" s="6"/>
      <c r="N34" s="6"/>
      <c r="O34" s="6"/>
      <c r="P34" s="6"/>
      <c r="Q34" s="6"/>
      <c r="R34" s="6"/>
      <c r="S34" s="6"/>
      <c r="T34" s="6"/>
      <c r="U34" s="6"/>
      <c r="V34" s="9"/>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row>
    <row r="35" spans="1:416" s="13" customFormat="1" ht="14" hidden="1">
      <c r="A35" s="6"/>
      <c r="B35" s="6"/>
      <c r="C35" s="8"/>
      <c r="D35" s="41"/>
      <c r="E35" s="41"/>
      <c r="F35" s="41"/>
      <c r="G35" s="41"/>
      <c r="H35" s="41"/>
      <c r="I35" s="41"/>
      <c r="J35" s="41"/>
      <c r="K35" s="8"/>
      <c r="L35" s="6"/>
      <c r="M35" s="6"/>
      <c r="N35" s="6"/>
      <c r="O35" s="6"/>
      <c r="P35" s="6"/>
      <c r="Q35" s="6"/>
      <c r="R35" s="6"/>
      <c r="S35" s="6"/>
      <c r="T35" s="6"/>
      <c r="U35" s="6"/>
      <c r="V35" s="9"/>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row>
    <row r="36" spans="1:416" s="13" customFormat="1" ht="14" hidden="1">
      <c r="A36" s="6"/>
      <c r="B36" s="6"/>
      <c r="C36" s="8"/>
      <c r="D36" s="41"/>
      <c r="E36" s="41"/>
      <c r="F36" s="41"/>
      <c r="G36" s="41"/>
      <c r="H36" s="41"/>
      <c r="I36" s="41"/>
      <c r="J36" s="41"/>
      <c r="K36" s="8"/>
      <c r="L36" s="6"/>
      <c r="M36" s="6"/>
      <c r="N36" s="6"/>
      <c r="O36" s="6"/>
      <c r="P36" s="6"/>
      <c r="Q36" s="6"/>
      <c r="R36" s="6"/>
      <c r="S36" s="6"/>
      <c r="T36" s="6"/>
      <c r="U36" s="6"/>
      <c r="V36" s="9"/>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row>
    <row r="37" spans="1:416" s="13" customFormat="1" ht="14" hidden="1">
      <c r="A37" s="6"/>
      <c r="B37" s="6"/>
      <c r="C37" s="8"/>
      <c r="D37" s="41"/>
      <c r="E37" s="41"/>
      <c r="F37" s="41"/>
      <c r="G37" s="41"/>
      <c r="H37" s="41"/>
      <c r="I37" s="41"/>
      <c r="J37" s="41"/>
      <c r="K37" s="8"/>
      <c r="L37" s="6"/>
      <c r="M37" s="6"/>
      <c r="N37" s="6"/>
      <c r="O37" s="6"/>
      <c r="P37" s="6"/>
      <c r="Q37" s="6"/>
      <c r="R37" s="6"/>
      <c r="S37" s="6"/>
      <c r="T37" s="6"/>
      <c r="U37" s="6"/>
      <c r="V37" s="9"/>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row>
    <row r="38" spans="1:416" s="13" customFormat="1" ht="14" hidden="1">
      <c r="A38" s="6"/>
      <c r="B38" s="6"/>
      <c r="C38" s="8"/>
      <c r="D38" s="41"/>
      <c r="E38" s="41"/>
      <c r="F38" s="41"/>
      <c r="G38" s="41"/>
      <c r="H38" s="41"/>
      <c r="I38" s="41"/>
      <c r="J38" s="41"/>
      <c r="K38" s="6"/>
      <c r="L38" s="6"/>
      <c r="M38" s="6"/>
      <c r="N38" s="6"/>
      <c r="O38" s="6"/>
      <c r="P38" s="6"/>
      <c r="Q38" s="6"/>
      <c r="R38" s="6"/>
      <c r="S38" s="6"/>
      <c r="T38" s="6"/>
      <c r="U38" s="6"/>
      <c r="V38" s="9"/>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row>
    <row r="39" spans="1:416" s="13" customFormat="1" ht="14" hidden="1">
      <c r="A39" s="6"/>
      <c r="B39" s="6"/>
      <c r="C39" s="8"/>
      <c r="D39" s="8"/>
      <c r="E39" s="8"/>
      <c r="F39" s="8"/>
      <c r="G39" s="8"/>
      <c r="H39" s="8"/>
      <c r="I39" s="8"/>
      <c r="J39" s="8"/>
      <c r="K39" s="8"/>
      <c r="L39" s="6"/>
      <c r="M39" s="6"/>
      <c r="N39" s="6"/>
      <c r="O39" s="6"/>
      <c r="P39" s="6"/>
      <c r="Q39" s="6"/>
      <c r="R39" s="6"/>
      <c r="S39" s="6"/>
      <c r="T39" s="6"/>
      <c r="U39" s="6"/>
      <c r="V39" s="9"/>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row>
    <row r="40" spans="1:416" s="13" customFormat="1" ht="14" hidden="1">
      <c r="A40" s="6"/>
      <c r="B40" s="6"/>
      <c r="C40" s="6"/>
      <c r="D40" s="6"/>
      <c r="E40" s="6"/>
      <c r="F40" s="6"/>
      <c r="G40" s="8"/>
      <c r="H40" s="8"/>
      <c r="I40" s="8"/>
      <c r="J40" s="8"/>
      <c r="K40" s="8"/>
      <c r="L40" s="6"/>
      <c r="M40" s="6"/>
      <c r="N40" s="6"/>
      <c r="O40" s="6"/>
      <c r="P40" s="6"/>
      <c r="Q40" s="6"/>
      <c r="R40" s="6"/>
      <c r="S40" s="6"/>
      <c r="T40" s="6"/>
      <c r="U40" s="6"/>
      <c r="V40" s="9"/>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row>
    <row r="41" spans="1:416" s="13" customFormat="1" ht="14" hidden="1">
      <c r="A41" s="6"/>
      <c r="B41" s="6"/>
      <c r="C41" s="8"/>
      <c r="D41" s="8"/>
      <c r="E41" s="8"/>
      <c r="F41" s="8"/>
      <c r="G41" s="8"/>
      <c r="H41" s="8"/>
      <c r="I41" s="8"/>
      <c r="J41" s="8"/>
      <c r="K41" s="8"/>
      <c r="L41" s="6"/>
      <c r="M41" s="6"/>
      <c r="N41" s="6"/>
      <c r="O41" s="6"/>
      <c r="P41" s="6"/>
      <c r="Q41" s="6"/>
      <c r="R41" s="6"/>
      <c r="S41" s="6"/>
      <c r="T41" s="6"/>
      <c r="U41" s="6"/>
      <c r="V41" s="9"/>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row>
    <row r="42" spans="1:416" s="13" customFormat="1" ht="14" hidden="1">
      <c r="A42" s="6"/>
      <c r="B42" s="6"/>
      <c r="C42" s="8"/>
      <c r="D42" s="8"/>
      <c r="E42" s="8"/>
      <c r="F42" s="8"/>
      <c r="G42" s="8"/>
      <c r="H42" s="8"/>
      <c r="I42" s="8"/>
      <c r="J42" s="8"/>
      <c r="K42" s="8"/>
      <c r="L42" s="6"/>
      <c r="M42" s="6"/>
      <c r="N42" s="6"/>
      <c r="O42" s="6"/>
      <c r="P42" s="6"/>
      <c r="Q42" s="6"/>
      <c r="R42" s="6"/>
      <c r="S42" s="6"/>
      <c r="T42" s="6"/>
      <c r="U42" s="6"/>
      <c r="V42" s="9"/>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row>
    <row r="43" spans="1:416" s="13" customFormat="1" ht="14" hidden="1">
      <c r="A43" s="6"/>
      <c r="B43" s="6"/>
      <c r="C43" s="8"/>
      <c r="D43" s="8"/>
      <c r="E43" s="8"/>
      <c r="F43" s="8"/>
      <c r="G43" s="8"/>
      <c r="H43" s="8"/>
      <c r="I43" s="8"/>
      <c r="J43" s="8"/>
      <c r="K43" s="8"/>
      <c r="L43" s="6"/>
      <c r="M43" s="6"/>
      <c r="N43" s="6"/>
      <c r="O43" s="6"/>
      <c r="P43" s="6"/>
      <c r="Q43" s="6"/>
      <c r="R43" s="6"/>
      <c r="S43" s="6"/>
      <c r="T43" s="6"/>
      <c r="U43" s="6"/>
      <c r="V43" s="9"/>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row>
    <row r="44" spans="1:416" s="13" customFormat="1" ht="14" hidden="1">
      <c r="A44" s="6"/>
      <c r="B44" s="6"/>
      <c r="C44" s="8"/>
      <c r="D44" s="8"/>
      <c r="E44" s="8"/>
      <c r="F44" s="8"/>
      <c r="G44" s="8"/>
      <c r="H44" s="8"/>
      <c r="I44" s="8"/>
      <c r="J44" s="8"/>
      <c r="K44" s="8"/>
      <c r="L44" s="6"/>
      <c r="M44" s="6"/>
      <c r="N44" s="6"/>
      <c r="O44" s="6"/>
      <c r="P44" s="6"/>
      <c r="Q44" s="6"/>
      <c r="R44" s="6"/>
      <c r="S44" s="6"/>
      <c r="T44" s="6"/>
      <c r="U44" s="6"/>
      <c r="V44" s="9"/>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row>
    <row r="45" spans="1:416" s="13" customFormat="1" ht="14" hidden="1">
      <c r="A45" s="6"/>
      <c r="B45" s="6"/>
      <c r="C45" s="8"/>
      <c r="D45" s="8"/>
      <c r="E45" s="8"/>
      <c r="F45" s="8"/>
      <c r="G45" s="8"/>
      <c r="H45" s="8"/>
      <c r="I45" s="8"/>
      <c r="J45" s="8"/>
      <c r="K45" s="8"/>
      <c r="L45" s="6"/>
      <c r="M45" s="6"/>
      <c r="N45" s="6"/>
      <c r="O45" s="6"/>
      <c r="P45" s="6"/>
      <c r="Q45" s="6"/>
      <c r="R45" s="6"/>
      <c r="S45" s="6"/>
      <c r="T45" s="6"/>
      <c r="U45" s="6"/>
      <c r="V45" s="9"/>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row>
    <row r="46" spans="1:416"/>
  </sheetData>
  <sheetProtection algorithmName="SHA-512" hashValue="Nv0bBGTbunxacxZdB/bIyWiPawWQ2xpqni052gy4Uan1189yn7k6fbtmb3QeThu8PSZBYrGI0QHevumwamRzeQ==" saltValue="Wc4X4QBWZ+/xPb7TZe3CXw==" spinCount="100000" sheet="1" objects="1" selectLockedCells="1"/>
  <mergeCells count="14">
    <mergeCell ref="N10:N11"/>
    <mergeCell ref="C25:J25"/>
    <mergeCell ref="C6:D6"/>
    <mergeCell ref="H15:I15"/>
    <mergeCell ref="C18:I18"/>
    <mergeCell ref="C11:D11"/>
    <mergeCell ref="C24:L24"/>
    <mergeCell ref="H14:I14"/>
    <mergeCell ref="C26:J26"/>
    <mergeCell ref="C27:J27"/>
    <mergeCell ref="C22:J22"/>
    <mergeCell ref="C20:J20"/>
    <mergeCell ref="C21:J21"/>
    <mergeCell ref="C23:L23"/>
  </mergeCells>
  <conditionalFormatting sqref="N9:P10 T9:T10 N12:P12 T12">
    <cfRule type="expression" dxfId="5" priority="15">
      <formula>A10="yes"</formula>
    </cfRule>
    <cfRule type="expression" dxfId="4" priority="16" stopIfTrue="1">
      <formula>"d14=""yes"""</formula>
    </cfRule>
  </conditionalFormatting>
  <conditionalFormatting sqref="Q9:Q10">
    <cfRule type="expression" dxfId="3" priority="19">
      <formula>#REF!="yes"</formula>
    </cfRule>
    <cfRule type="expression" dxfId="2" priority="20" stopIfTrue="1">
      <formula>"d14=""yes"""</formula>
    </cfRule>
  </conditionalFormatting>
  <conditionalFormatting sqref="Q12">
    <cfRule type="expression" dxfId="1" priority="3">
      <formula>C13="yes"</formula>
    </cfRule>
    <cfRule type="expression" dxfId="0" priority="4" stopIfTrue="1">
      <formula>"d14=""yes"""</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3"/>
  <sheetViews>
    <sheetView topLeftCell="A10" workbookViewId="0">
      <selection activeCell="D26" sqref="D26"/>
    </sheetView>
  </sheetViews>
  <sheetFormatPr defaultColWidth="12.7265625" defaultRowHeight="14.5"/>
  <cols>
    <col min="1" max="1" width="9.1796875"/>
    <col min="2" max="2" width="11.54296875" bestFit="1" customWidth="1"/>
    <col min="3" max="4" width="10.81640625" bestFit="1" customWidth="1"/>
    <col min="5" max="5" width="12.7265625" style="1"/>
    <col min="6" max="6" width="9.1796875"/>
    <col min="7" max="8" width="10.81640625" bestFit="1" customWidth="1"/>
    <col min="9" max="16384" width="12.7265625" style="1"/>
  </cols>
  <sheetData>
    <row r="1" spans="1:8">
      <c r="A1" s="99" t="s">
        <v>49</v>
      </c>
      <c r="B1" s="99"/>
      <c r="F1" s="99" t="s">
        <v>49</v>
      </c>
    </row>
    <row r="2" spans="1:8" ht="15.5">
      <c r="A2" s="100" t="s">
        <v>50</v>
      </c>
      <c r="B2" s="100"/>
      <c r="F2" s="100" t="s">
        <v>54</v>
      </c>
    </row>
    <row r="3" spans="1:8">
      <c r="A3" s="101" t="s">
        <v>51</v>
      </c>
      <c r="B3" s="101"/>
      <c r="C3" s="99"/>
      <c r="D3" s="99"/>
      <c r="F3" s="101" t="s">
        <v>55</v>
      </c>
      <c r="G3" s="99"/>
      <c r="H3" s="99"/>
    </row>
    <row r="4" spans="1:8">
      <c r="A4" s="101"/>
      <c r="B4" s="101"/>
      <c r="C4" s="99"/>
      <c r="D4" s="99"/>
      <c r="F4" s="101"/>
      <c r="G4" s="99"/>
      <c r="H4" s="99"/>
    </row>
    <row r="5" spans="1:8" ht="16.5" customHeight="1" thickBot="1">
      <c r="A5" s="99"/>
      <c r="B5" s="99"/>
      <c r="C5" s="99"/>
      <c r="F5" s="99"/>
      <c r="G5" s="99"/>
    </row>
    <row r="6" spans="1:8" ht="14.5" customHeight="1">
      <c r="A6" s="134" t="s">
        <v>39</v>
      </c>
      <c r="B6" s="138" t="s">
        <v>52</v>
      </c>
      <c r="C6" s="136" t="s">
        <v>53</v>
      </c>
      <c r="D6" s="137"/>
      <c r="F6" s="134" t="s">
        <v>39</v>
      </c>
      <c r="G6" s="136" t="s">
        <v>53</v>
      </c>
      <c r="H6" s="137"/>
    </row>
    <row r="7" spans="1:8" ht="15" thickBot="1">
      <c r="A7" s="135"/>
      <c r="B7" s="139"/>
      <c r="C7" s="102" t="s">
        <v>18</v>
      </c>
      <c r="D7" s="103" t="s">
        <v>21</v>
      </c>
      <c r="F7" s="135"/>
      <c r="G7" s="102" t="s">
        <v>18</v>
      </c>
      <c r="H7" s="103" t="s">
        <v>21</v>
      </c>
    </row>
    <row r="8" spans="1:8">
      <c r="A8" s="104">
        <v>15</v>
      </c>
      <c r="B8" s="105">
        <v>75000</v>
      </c>
      <c r="C8" s="106">
        <v>14</v>
      </c>
      <c r="D8" s="107">
        <v>14</v>
      </c>
      <c r="F8" s="104">
        <v>15</v>
      </c>
      <c r="G8" s="113">
        <v>1.87</v>
      </c>
      <c r="H8" s="107">
        <v>1.87</v>
      </c>
    </row>
    <row r="9" spans="1:8" ht="15.75" customHeight="1">
      <c r="A9" s="108">
        <v>16</v>
      </c>
      <c r="B9" s="109">
        <v>75000</v>
      </c>
      <c r="C9" s="110">
        <v>14</v>
      </c>
      <c r="D9" s="111">
        <v>14</v>
      </c>
      <c r="F9" s="108">
        <v>16</v>
      </c>
      <c r="G9" s="113">
        <v>1.87</v>
      </c>
      <c r="H9" s="111">
        <v>1.87</v>
      </c>
    </row>
    <row r="10" spans="1:8">
      <c r="A10" s="108">
        <v>17</v>
      </c>
      <c r="B10" s="109">
        <v>75000</v>
      </c>
      <c r="C10" s="110">
        <v>16.87</v>
      </c>
      <c r="D10" s="111">
        <v>16.87</v>
      </c>
      <c r="F10" s="108">
        <v>17</v>
      </c>
      <c r="G10" s="113">
        <v>2.25</v>
      </c>
      <c r="H10" s="111">
        <v>2.25</v>
      </c>
    </row>
    <row r="11" spans="1:8">
      <c r="A11" s="108">
        <v>18</v>
      </c>
      <c r="B11" s="109">
        <v>75000</v>
      </c>
      <c r="C11" s="110">
        <v>17.940000000000001</v>
      </c>
      <c r="D11" s="111">
        <v>17.940000000000001</v>
      </c>
      <c r="F11" s="108">
        <v>18</v>
      </c>
      <c r="G11" s="113">
        <v>2.39</v>
      </c>
      <c r="H11" s="111">
        <v>2.39</v>
      </c>
    </row>
    <row r="12" spans="1:8">
      <c r="A12" s="108">
        <v>19</v>
      </c>
      <c r="B12" s="109">
        <v>75000</v>
      </c>
      <c r="C12" s="110">
        <v>19.739999999999998</v>
      </c>
      <c r="D12" s="111">
        <v>19.739999999999998</v>
      </c>
      <c r="F12" s="108">
        <v>19</v>
      </c>
      <c r="G12" s="113">
        <v>2.63</v>
      </c>
      <c r="H12" s="111">
        <v>2.63</v>
      </c>
    </row>
    <row r="13" spans="1:8">
      <c r="A13" s="108">
        <v>20</v>
      </c>
      <c r="B13" s="109">
        <v>75000</v>
      </c>
      <c r="C13" s="110">
        <v>19.16</v>
      </c>
      <c r="D13" s="111">
        <v>19.16</v>
      </c>
      <c r="F13" s="108">
        <v>20</v>
      </c>
      <c r="G13" s="113">
        <v>2.5499999999999998</v>
      </c>
      <c r="H13" s="111">
        <v>2.5499999999999998</v>
      </c>
    </row>
    <row r="14" spans="1:8">
      <c r="A14" s="108">
        <v>21</v>
      </c>
      <c r="B14" s="109">
        <v>75000</v>
      </c>
      <c r="C14" s="110">
        <v>19.41</v>
      </c>
      <c r="D14" s="111">
        <v>19.41</v>
      </c>
      <c r="F14" s="108">
        <v>21</v>
      </c>
      <c r="G14" s="113">
        <v>2.59</v>
      </c>
      <c r="H14" s="111">
        <v>2.59</v>
      </c>
    </row>
    <row r="15" spans="1:8">
      <c r="A15" s="108">
        <v>22</v>
      </c>
      <c r="B15" s="109">
        <v>75000</v>
      </c>
      <c r="C15" s="110">
        <v>18.579999999999998</v>
      </c>
      <c r="D15" s="111">
        <v>18.579999999999998</v>
      </c>
      <c r="F15" s="108">
        <v>22</v>
      </c>
      <c r="G15" s="113">
        <v>2.48</v>
      </c>
      <c r="H15" s="111">
        <v>2.48</v>
      </c>
    </row>
    <row r="16" spans="1:8">
      <c r="A16" s="108">
        <v>23</v>
      </c>
      <c r="B16" s="109">
        <v>75000</v>
      </c>
      <c r="C16" s="110">
        <v>18.579999999999998</v>
      </c>
      <c r="D16" s="111">
        <v>18.579999999999998</v>
      </c>
      <c r="F16" s="108">
        <v>23</v>
      </c>
      <c r="G16" s="113">
        <v>2.48</v>
      </c>
      <c r="H16" s="111">
        <v>2.48</v>
      </c>
    </row>
    <row r="17" spans="1:8">
      <c r="A17" s="108">
        <v>24</v>
      </c>
      <c r="B17" s="109">
        <v>75000</v>
      </c>
      <c r="C17" s="110">
        <v>16.7</v>
      </c>
      <c r="D17" s="111">
        <v>16.7</v>
      </c>
      <c r="F17" s="108">
        <v>24</v>
      </c>
      <c r="G17" s="113">
        <v>2.23</v>
      </c>
      <c r="H17" s="111">
        <v>2.23</v>
      </c>
    </row>
    <row r="18" spans="1:8">
      <c r="A18" s="108">
        <v>25</v>
      </c>
      <c r="B18" s="109">
        <v>75000</v>
      </c>
      <c r="C18" s="110">
        <v>18.100000000000001</v>
      </c>
      <c r="D18" s="111">
        <v>18.100000000000001</v>
      </c>
      <c r="F18" s="108">
        <v>25</v>
      </c>
      <c r="G18" s="113">
        <v>2.41</v>
      </c>
      <c r="H18" s="111">
        <v>2.41</v>
      </c>
    </row>
    <row r="19" spans="1:8">
      <c r="A19" s="108">
        <v>26</v>
      </c>
      <c r="B19" s="109">
        <v>75000</v>
      </c>
      <c r="C19" s="110">
        <v>18.100000000000001</v>
      </c>
      <c r="D19" s="111">
        <v>18.100000000000001</v>
      </c>
      <c r="F19" s="108">
        <v>26</v>
      </c>
      <c r="G19" s="113">
        <v>2.41</v>
      </c>
      <c r="H19" s="111">
        <v>2.41</v>
      </c>
    </row>
    <row r="20" spans="1:8">
      <c r="A20" s="108">
        <v>27</v>
      </c>
      <c r="B20" s="109">
        <v>75000</v>
      </c>
      <c r="C20" s="110">
        <v>18.43</v>
      </c>
      <c r="D20" s="111">
        <v>18.43</v>
      </c>
      <c r="F20" s="108">
        <v>27</v>
      </c>
      <c r="G20" s="113">
        <v>2.46</v>
      </c>
      <c r="H20" s="111">
        <v>2.46</v>
      </c>
    </row>
    <row r="21" spans="1:8">
      <c r="A21" s="108">
        <v>28</v>
      </c>
      <c r="B21" s="109">
        <v>75000</v>
      </c>
      <c r="C21" s="110">
        <v>17.940000000000001</v>
      </c>
      <c r="D21" s="111">
        <v>17.940000000000001</v>
      </c>
      <c r="F21" s="108">
        <v>28</v>
      </c>
      <c r="G21" s="113">
        <v>2.39</v>
      </c>
      <c r="H21" s="111">
        <v>2.39</v>
      </c>
    </row>
    <row r="22" spans="1:8">
      <c r="A22" s="108">
        <v>29</v>
      </c>
      <c r="B22" s="109">
        <v>75000</v>
      </c>
      <c r="C22" s="110">
        <v>18.760000000000002</v>
      </c>
      <c r="D22" s="111">
        <v>18.760000000000002</v>
      </c>
      <c r="F22" s="108">
        <v>29</v>
      </c>
      <c r="G22" s="113">
        <v>2.5</v>
      </c>
      <c r="H22" s="111">
        <v>2.5</v>
      </c>
    </row>
    <row r="23" spans="1:8">
      <c r="A23" s="108">
        <v>30</v>
      </c>
      <c r="B23" s="109">
        <v>75000</v>
      </c>
      <c r="C23" s="110">
        <v>19.579999999999998</v>
      </c>
      <c r="D23" s="111">
        <v>19.579999999999998</v>
      </c>
      <c r="F23" s="108">
        <v>30</v>
      </c>
      <c r="G23" s="113">
        <v>2.61</v>
      </c>
      <c r="H23" s="111">
        <v>2.61</v>
      </c>
    </row>
    <row r="24" spans="1:8">
      <c r="A24" s="108">
        <v>31</v>
      </c>
      <c r="B24" s="109">
        <v>75000</v>
      </c>
      <c r="C24" s="110">
        <v>19.579999999999998</v>
      </c>
      <c r="D24" s="111">
        <v>19.579999999999998</v>
      </c>
      <c r="F24" s="108">
        <v>31</v>
      </c>
      <c r="G24" s="113">
        <v>2.61</v>
      </c>
      <c r="H24" s="111">
        <v>2.61</v>
      </c>
    </row>
    <row r="25" spans="1:8">
      <c r="A25" s="108">
        <v>32</v>
      </c>
      <c r="B25" s="109">
        <v>75000</v>
      </c>
      <c r="C25" s="110">
        <v>20.41</v>
      </c>
      <c r="D25" s="111">
        <v>20.41</v>
      </c>
      <c r="F25" s="108">
        <v>32</v>
      </c>
      <c r="G25" s="113">
        <v>2.72</v>
      </c>
      <c r="H25" s="111">
        <v>2.72</v>
      </c>
    </row>
    <row r="26" spans="1:8">
      <c r="A26" s="108">
        <v>33</v>
      </c>
      <c r="B26" s="109">
        <v>75000</v>
      </c>
      <c r="C26" s="110">
        <v>22.05</v>
      </c>
      <c r="D26" s="111">
        <v>22.05</v>
      </c>
      <c r="F26" s="108">
        <v>33</v>
      </c>
      <c r="G26" s="113">
        <v>2.94</v>
      </c>
      <c r="H26" s="111">
        <v>2.94</v>
      </c>
    </row>
    <row r="27" spans="1:8">
      <c r="A27" s="108">
        <v>34</v>
      </c>
      <c r="B27" s="109">
        <v>75000</v>
      </c>
      <c r="C27" s="110">
        <v>22.87</v>
      </c>
      <c r="D27" s="111">
        <v>22.87</v>
      </c>
      <c r="F27" s="108">
        <v>34</v>
      </c>
      <c r="G27" s="113">
        <v>3.05</v>
      </c>
      <c r="H27" s="111">
        <v>3.05</v>
      </c>
    </row>
    <row r="28" spans="1:8">
      <c r="A28" s="108">
        <v>35</v>
      </c>
      <c r="B28" s="109">
        <v>75000</v>
      </c>
      <c r="C28" s="110">
        <v>23.69</v>
      </c>
      <c r="D28" s="111">
        <v>23.69</v>
      </c>
      <c r="F28" s="108">
        <v>35</v>
      </c>
      <c r="G28" s="113">
        <v>3.16</v>
      </c>
      <c r="H28" s="111">
        <v>3.16</v>
      </c>
    </row>
    <row r="29" spans="1:8">
      <c r="A29" s="108">
        <v>36</v>
      </c>
      <c r="B29" s="109">
        <v>68300</v>
      </c>
      <c r="C29" s="110">
        <v>23.07</v>
      </c>
      <c r="D29" s="111">
        <v>23.07</v>
      </c>
      <c r="F29" s="108">
        <v>36</v>
      </c>
      <c r="G29" s="113">
        <v>3.38</v>
      </c>
      <c r="H29" s="111">
        <v>3.38</v>
      </c>
    </row>
    <row r="30" spans="1:8">
      <c r="A30" s="108">
        <v>37</v>
      </c>
      <c r="B30" s="109">
        <v>61000</v>
      </c>
      <c r="C30" s="110">
        <v>22.34</v>
      </c>
      <c r="D30" s="111">
        <v>22.34</v>
      </c>
      <c r="F30" s="108">
        <v>37</v>
      </c>
      <c r="G30" s="113">
        <v>3.66</v>
      </c>
      <c r="H30" s="111">
        <v>3.66</v>
      </c>
    </row>
    <row r="31" spans="1:8">
      <c r="A31" s="108">
        <v>38</v>
      </c>
      <c r="B31" s="109">
        <v>54000</v>
      </c>
      <c r="C31" s="110">
        <v>20.72</v>
      </c>
      <c r="D31" s="111">
        <v>20.72</v>
      </c>
      <c r="F31" s="108">
        <v>38</v>
      </c>
      <c r="G31" s="113">
        <v>3.84</v>
      </c>
      <c r="H31" s="111">
        <v>3.84</v>
      </c>
    </row>
    <row r="32" spans="1:8">
      <c r="A32" s="108">
        <v>39</v>
      </c>
      <c r="B32" s="109">
        <v>47800</v>
      </c>
      <c r="C32" s="110">
        <v>20.23</v>
      </c>
      <c r="D32" s="111">
        <v>20.23</v>
      </c>
      <c r="F32" s="108">
        <v>39</v>
      </c>
      <c r="G32" s="113">
        <v>4.2300000000000004</v>
      </c>
      <c r="H32" s="111">
        <v>4.2300000000000004</v>
      </c>
    </row>
    <row r="33" spans="1:8">
      <c r="A33" s="108">
        <v>40</v>
      </c>
      <c r="B33" s="109">
        <v>42500</v>
      </c>
      <c r="C33" s="110">
        <v>18.87</v>
      </c>
      <c r="D33" s="111">
        <v>18.87</v>
      </c>
      <c r="F33" s="108">
        <v>40</v>
      </c>
      <c r="G33" s="113">
        <v>4.4400000000000004</v>
      </c>
      <c r="H33" s="111">
        <v>4.4400000000000004</v>
      </c>
    </row>
    <row r="34" spans="1:8">
      <c r="A34" s="108">
        <v>41</v>
      </c>
      <c r="B34" s="109">
        <v>37500</v>
      </c>
      <c r="C34" s="110">
        <v>18.82</v>
      </c>
      <c r="D34" s="111">
        <v>18.82</v>
      </c>
      <c r="F34" s="108">
        <v>41</v>
      </c>
      <c r="G34" s="113">
        <v>5.0199999999999996</v>
      </c>
      <c r="H34" s="111">
        <v>5.0199999999999996</v>
      </c>
    </row>
    <row r="35" spans="1:8">
      <c r="A35" s="108">
        <v>42</v>
      </c>
      <c r="B35" s="109">
        <v>32800</v>
      </c>
      <c r="C35" s="110">
        <v>18.22</v>
      </c>
      <c r="D35" s="111">
        <v>18.22</v>
      </c>
      <c r="F35" s="108">
        <v>42</v>
      </c>
      <c r="G35" s="113">
        <v>5.56</v>
      </c>
      <c r="H35" s="111">
        <v>5.56</v>
      </c>
    </row>
    <row r="36" spans="1:8">
      <c r="A36" s="108">
        <v>43</v>
      </c>
      <c r="B36" s="109">
        <v>28500</v>
      </c>
      <c r="C36" s="110">
        <v>16.829999999999998</v>
      </c>
      <c r="D36" s="111">
        <v>16.829999999999998</v>
      </c>
      <c r="F36" s="108">
        <v>43</v>
      </c>
      <c r="G36" s="113">
        <v>5.91</v>
      </c>
      <c r="H36" s="111">
        <v>5.91</v>
      </c>
    </row>
    <row r="37" spans="1:8">
      <c r="A37" s="108">
        <v>44</v>
      </c>
      <c r="B37" s="109">
        <v>25000</v>
      </c>
      <c r="C37" s="110">
        <v>16.190000000000001</v>
      </c>
      <c r="D37" s="111">
        <v>16.190000000000001</v>
      </c>
      <c r="F37" s="108">
        <v>44</v>
      </c>
      <c r="G37" s="113">
        <v>6.47</v>
      </c>
      <c r="H37" s="111">
        <v>6.47</v>
      </c>
    </row>
    <row r="38" spans="1:8">
      <c r="A38" s="108">
        <v>45</v>
      </c>
      <c r="B38" s="109">
        <v>21800</v>
      </c>
      <c r="C38" s="110">
        <v>15.19</v>
      </c>
      <c r="D38" s="111">
        <v>15.19</v>
      </c>
      <c r="F38" s="108">
        <v>45</v>
      </c>
      <c r="G38" s="113">
        <v>6.97</v>
      </c>
      <c r="H38" s="111">
        <v>6.97</v>
      </c>
    </row>
    <row r="39" spans="1:8">
      <c r="A39" s="108">
        <v>46</v>
      </c>
      <c r="B39" s="109">
        <v>19100</v>
      </c>
      <c r="C39" s="110">
        <v>14.39</v>
      </c>
      <c r="D39" s="111">
        <v>14.39</v>
      </c>
      <c r="F39" s="108">
        <v>46</v>
      </c>
      <c r="G39" s="113">
        <v>7.54</v>
      </c>
      <c r="H39" s="111">
        <v>7.54</v>
      </c>
    </row>
    <row r="40" spans="1:8">
      <c r="A40" s="108">
        <v>47</v>
      </c>
      <c r="B40" s="109">
        <v>16800</v>
      </c>
      <c r="C40" s="110">
        <v>13.67</v>
      </c>
      <c r="D40" s="111">
        <v>13.67</v>
      </c>
      <c r="F40" s="108">
        <v>47</v>
      </c>
      <c r="G40" s="113">
        <v>8.14</v>
      </c>
      <c r="H40" s="111">
        <v>8.14</v>
      </c>
    </row>
    <row r="41" spans="1:8">
      <c r="A41" s="108">
        <v>48</v>
      </c>
      <c r="B41" s="109">
        <v>14800</v>
      </c>
      <c r="C41" s="110">
        <v>13.29</v>
      </c>
      <c r="D41" s="111">
        <v>13.29</v>
      </c>
      <c r="F41" s="108">
        <v>48</v>
      </c>
      <c r="G41" s="113">
        <v>8.98</v>
      </c>
      <c r="H41" s="111">
        <v>8.98</v>
      </c>
    </row>
    <row r="42" spans="1:8">
      <c r="A42" s="108">
        <v>49</v>
      </c>
      <c r="B42" s="109">
        <v>14000</v>
      </c>
      <c r="C42" s="110">
        <v>13.6</v>
      </c>
      <c r="D42" s="111">
        <v>13.6</v>
      </c>
      <c r="F42" s="108">
        <v>49</v>
      </c>
      <c r="G42" s="113">
        <v>9.7100000000000009</v>
      </c>
      <c r="H42" s="111">
        <v>9.7100000000000009</v>
      </c>
    </row>
    <row r="43" spans="1:8">
      <c r="A43" s="108">
        <v>50</v>
      </c>
      <c r="B43" s="109">
        <v>11300</v>
      </c>
      <c r="C43" s="110">
        <v>11.92</v>
      </c>
      <c r="D43" s="111">
        <v>11.92</v>
      </c>
      <c r="F43" s="108">
        <v>50</v>
      </c>
      <c r="G43" s="113">
        <v>10.55</v>
      </c>
      <c r="H43" s="111">
        <v>10.55</v>
      </c>
    </row>
    <row r="44" spans="1:8">
      <c r="A44" s="108">
        <v>51</v>
      </c>
      <c r="B44" s="109">
        <v>9900</v>
      </c>
      <c r="C44" s="110">
        <v>11.24</v>
      </c>
      <c r="D44" s="111">
        <v>11.24</v>
      </c>
      <c r="F44" s="108">
        <v>51</v>
      </c>
      <c r="G44" s="113">
        <v>11.35</v>
      </c>
      <c r="H44" s="111">
        <v>11.35</v>
      </c>
    </row>
    <row r="45" spans="1:8">
      <c r="A45" s="108">
        <v>52</v>
      </c>
      <c r="B45" s="109">
        <v>8800</v>
      </c>
      <c r="C45" s="110">
        <v>11.04</v>
      </c>
      <c r="D45" s="111">
        <v>11.04</v>
      </c>
      <c r="F45" s="108">
        <v>52</v>
      </c>
      <c r="G45" s="113">
        <v>12.54</v>
      </c>
      <c r="H45" s="111">
        <v>12.54</v>
      </c>
    </row>
    <row r="46" spans="1:8">
      <c r="A46" s="108">
        <v>53</v>
      </c>
      <c r="B46" s="109">
        <v>7600</v>
      </c>
      <c r="C46" s="110">
        <v>10.44</v>
      </c>
      <c r="D46" s="111">
        <v>10.44</v>
      </c>
      <c r="F46" s="108">
        <v>53</v>
      </c>
      <c r="G46" s="113">
        <v>13.73</v>
      </c>
      <c r="H46" s="111">
        <v>13.73</v>
      </c>
    </row>
    <row r="47" spans="1:8">
      <c r="A47" s="108">
        <v>54</v>
      </c>
      <c r="B47" s="109">
        <v>7000</v>
      </c>
      <c r="C47" s="110">
        <v>10.56</v>
      </c>
      <c r="D47" s="111">
        <v>10.56</v>
      </c>
      <c r="F47" s="108">
        <v>54</v>
      </c>
      <c r="G47" s="113">
        <v>15.09</v>
      </c>
      <c r="H47" s="111">
        <v>15.09</v>
      </c>
    </row>
    <row r="48" spans="1:8">
      <c r="A48" s="108">
        <v>55</v>
      </c>
      <c r="B48" s="109">
        <v>7000</v>
      </c>
      <c r="C48" s="110">
        <v>11.82</v>
      </c>
      <c r="D48" s="111">
        <v>11.82</v>
      </c>
      <c r="F48" s="108">
        <v>55</v>
      </c>
      <c r="G48" s="113">
        <v>16.88</v>
      </c>
      <c r="H48" s="111">
        <v>16.88</v>
      </c>
    </row>
    <row r="49" spans="1:8">
      <c r="A49" s="108">
        <v>56</v>
      </c>
      <c r="B49" s="109">
        <v>5100</v>
      </c>
      <c r="C49" s="110">
        <v>9.44</v>
      </c>
      <c r="D49" s="111">
        <v>9.44</v>
      </c>
      <c r="F49" s="108">
        <v>56</v>
      </c>
      <c r="G49" s="113">
        <v>18.52</v>
      </c>
      <c r="H49" s="111">
        <v>18.52</v>
      </c>
    </row>
    <row r="50" spans="1:8">
      <c r="A50" s="108">
        <v>57</v>
      </c>
      <c r="B50" s="109">
        <v>4600</v>
      </c>
      <c r="C50" s="110">
        <v>9.5500000000000007</v>
      </c>
      <c r="D50" s="111">
        <v>9.5500000000000007</v>
      </c>
      <c r="F50" s="108">
        <v>57</v>
      </c>
      <c r="G50" s="113">
        <v>20.75</v>
      </c>
      <c r="H50" s="111">
        <v>20.75</v>
      </c>
    </row>
    <row r="51" spans="1:8">
      <c r="A51" s="108">
        <v>58</v>
      </c>
      <c r="B51" s="109">
        <v>4000</v>
      </c>
      <c r="C51" s="110">
        <v>9.26</v>
      </c>
      <c r="D51" s="111">
        <v>9.26</v>
      </c>
      <c r="F51" s="108">
        <v>58</v>
      </c>
      <c r="G51" s="113">
        <v>23.14</v>
      </c>
      <c r="H51" s="111">
        <v>23.14</v>
      </c>
    </row>
    <row r="52" spans="1:8">
      <c r="A52" s="108">
        <v>59</v>
      </c>
      <c r="B52" s="109">
        <v>4000</v>
      </c>
      <c r="C52" s="110">
        <v>10.32</v>
      </c>
      <c r="D52" s="111">
        <v>10.32</v>
      </c>
      <c r="F52" s="108">
        <v>59</v>
      </c>
      <c r="G52" s="113">
        <v>25.79</v>
      </c>
      <c r="H52" s="111">
        <v>25.79</v>
      </c>
    </row>
    <row r="53" spans="1:8">
      <c r="A53" s="108">
        <v>60</v>
      </c>
      <c r="B53" s="109">
        <v>3000</v>
      </c>
      <c r="C53" s="110">
        <v>8.6300000000000008</v>
      </c>
      <c r="D53" s="111">
        <v>8.6300000000000008</v>
      </c>
      <c r="F53" s="108">
        <v>60</v>
      </c>
      <c r="G53" s="113">
        <v>28.75</v>
      </c>
      <c r="H53" s="111">
        <v>28.75</v>
      </c>
    </row>
    <row r="54" spans="1:8">
      <c r="A54" s="108">
        <v>61</v>
      </c>
      <c r="B54" s="109">
        <v>2600</v>
      </c>
      <c r="C54" s="110">
        <v>8.3000000000000007</v>
      </c>
      <c r="D54" s="111">
        <v>8.3000000000000007</v>
      </c>
      <c r="F54" s="108">
        <v>61</v>
      </c>
      <c r="G54" s="113">
        <v>31.9</v>
      </c>
      <c r="H54" s="111">
        <v>31.9</v>
      </c>
    </row>
    <row r="55" spans="1:8">
      <c r="A55" s="108">
        <v>62</v>
      </c>
      <c r="B55" s="109">
        <v>2300</v>
      </c>
      <c r="C55" s="110">
        <v>8.2100000000000009</v>
      </c>
      <c r="D55" s="111">
        <v>8.2100000000000009</v>
      </c>
      <c r="F55" s="108">
        <v>62</v>
      </c>
      <c r="G55" s="113">
        <v>35.68</v>
      </c>
      <c r="H55" s="111">
        <v>35.68</v>
      </c>
    </row>
    <row r="56" spans="1:8">
      <c r="A56" s="108">
        <v>63</v>
      </c>
      <c r="B56" s="109">
        <v>2000</v>
      </c>
      <c r="C56" s="110">
        <v>8.11</v>
      </c>
      <c r="D56" s="111">
        <v>8.11</v>
      </c>
      <c r="F56" s="108">
        <v>63</v>
      </c>
      <c r="G56" s="113">
        <v>40.54</v>
      </c>
      <c r="H56" s="111">
        <v>40.54</v>
      </c>
    </row>
    <row r="57" spans="1:8">
      <c r="A57" s="108">
        <v>64</v>
      </c>
      <c r="B57" s="109">
        <v>2000</v>
      </c>
      <c r="C57" s="110">
        <v>9.2799999999999994</v>
      </c>
      <c r="D57" s="111">
        <v>9.2799999999999994</v>
      </c>
      <c r="F57" s="108">
        <v>64</v>
      </c>
      <c r="G57" s="113">
        <v>46.41</v>
      </c>
      <c r="H57" s="111">
        <v>46.41</v>
      </c>
    </row>
    <row r="58" spans="1:8">
      <c r="F58" s="108">
        <v>65</v>
      </c>
      <c r="G58" s="113">
        <v>51.98</v>
      </c>
      <c r="H58" s="113">
        <v>51.98</v>
      </c>
    </row>
    <row r="59" spans="1:8">
      <c r="F59" s="108">
        <v>66</v>
      </c>
      <c r="G59" s="113">
        <v>57.86</v>
      </c>
      <c r="H59" s="113">
        <v>57.86</v>
      </c>
    </row>
    <row r="60" spans="1:8">
      <c r="F60" s="108">
        <v>67</v>
      </c>
      <c r="G60" s="113">
        <v>64.489999999999995</v>
      </c>
      <c r="H60" s="113">
        <v>64.489999999999995</v>
      </c>
    </row>
    <row r="61" spans="1:8">
      <c r="F61" s="108">
        <v>68</v>
      </c>
      <c r="G61" s="113">
        <v>71.84</v>
      </c>
      <c r="H61" s="113">
        <v>71.84</v>
      </c>
    </row>
    <row r="62" spans="1:8" ht="15" thickBot="1">
      <c r="F62" s="114">
        <v>69</v>
      </c>
      <c r="G62" s="113">
        <v>79.87</v>
      </c>
      <c r="H62" s="113">
        <v>79.87</v>
      </c>
    </row>
    <row r="63" spans="1:8">
      <c r="A63" s="112"/>
      <c r="B63" s="112"/>
      <c r="F63" s="112"/>
    </row>
  </sheetData>
  <mergeCells count="5">
    <mergeCell ref="A6:A7"/>
    <mergeCell ref="C6:D6"/>
    <mergeCell ref="F6:F7"/>
    <mergeCell ref="G6:H6"/>
    <mergeCell ref="B6:B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545B17-8EF9-4470-B02A-08E6861F3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33A1C9-FEC4-49CF-8304-E7A5E2D9F9B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4BD0B89-ECB8-4B6F-AFCC-FDB5677599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vt:lpstr>
      <vt:lpstr>D&amp;TPD-Rates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Lucas Brown</cp:lastModifiedBy>
  <cp:revision/>
  <dcterms:created xsi:type="dcterms:W3CDTF">2016-03-07T03:08:29Z</dcterms:created>
  <dcterms:modified xsi:type="dcterms:W3CDTF">2023-10-15T22:02:26Z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y fmtid="{D5CDD505-2E9C-101B-9397-08002B2CF9AE}" pid="3" name="MSIP_Label_152db844-6082-448e-82d8-26e01007d467_Enabled">
    <vt:lpwstr>true</vt:lpwstr>
  </property>
  <property fmtid="{D5CDD505-2E9C-101B-9397-08002B2CF9AE}" pid="4" name="MSIP_Label_152db844-6082-448e-82d8-26e01007d467_SetDate">
    <vt:lpwstr>2023-09-20T01:25:36Z</vt:lpwstr>
  </property>
  <property fmtid="{D5CDD505-2E9C-101B-9397-08002B2CF9AE}" pid="5" name="MSIP_Label_152db844-6082-448e-82d8-26e01007d467_Method">
    <vt:lpwstr>Standard</vt:lpwstr>
  </property>
  <property fmtid="{D5CDD505-2E9C-101B-9397-08002B2CF9AE}" pid="6" name="MSIP_Label_152db844-6082-448e-82d8-26e01007d467_Name">
    <vt:lpwstr>Internal</vt:lpwstr>
  </property>
  <property fmtid="{D5CDD505-2E9C-101B-9397-08002B2CF9AE}" pid="7" name="MSIP_Label_152db844-6082-448e-82d8-26e01007d467_SiteId">
    <vt:lpwstr>5f8d0b25-e16a-4465-aa47-f44bb9beba20</vt:lpwstr>
  </property>
  <property fmtid="{D5CDD505-2E9C-101B-9397-08002B2CF9AE}" pid="8" name="MSIP_Label_152db844-6082-448e-82d8-26e01007d467_ActionId">
    <vt:lpwstr>5d7b11ae-439a-47f5-82c9-25d32ad9e2a4</vt:lpwstr>
  </property>
  <property fmtid="{D5CDD505-2E9C-101B-9397-08002B2CF9AE}" pid="9" name="MSIP_Label_152db844-6082-448e-82d8-26e01007d467_ContentBits">
    <vt:lpwstr>0</vt:lpwstr>
  </property>
</Properties>
</file>