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S:\Insurance\corporate changes\PLAN DATA\2023.11.04 - CBA\Internal Notification\"/>
    </mc:Choice>
  </mc:AlternateContent>
  <xr:revisionPtr revIDLastSave="0" documentId="13_ncr:1_{4725A17E-0BAE-4715-BA4D-820928D03606}" xr6:coauthVersionLast="47" xr6:coauthVersionMax="47" xr10:uidLastSave="{00000000-0000-0000-0000-000000000000}"/>
  <workbookProtection workbookAlgorithmName="SHA-512" workbookHashValue="jkkwJgiBhPVwr8BPZAVGPWbhZbwMPg6KEZIIHWh2GQogKny7kdin2Vdea4tvizL1xbGrlHJ0yln9m7Uv9Fvyww==" workbookSaltValue="+tElJKxtFLcxQBd+Bie8rg==" workbookSpinCount="100000" lockStructure="1"/>
  <bookViews>
    <workbookView xWindow="28680" yWindow="-120" windowWidth="29040" windowHeight="15840" tabRatio="898" xr2:uid="{00000000-000D-0000-FFFF-FFFF00000000}"/>
  </bookViews>
  <sheets>
    <sheet name="Calculator" sheetId="4" r:id="rId1"/>
    <sheet name="D&amp;TPD-Rates" sheetId="7" state="hidden" r:id="rId2"/>
    <sheet name="IP-rates" sheetId="6" state="hidden" r:id="rId3"/>
  </sheets>
  <definedNames>
    <definedName name="Casual">Calculator!$W$11</definedName>
    <definedName name="Employmenttype">Calculator!$T$11:$T$12</definedName>
    <definedName name="Permanent">Calculator!$U$11:$U$12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4" l="1"/>
  <c r="C20" i="4"/>
  <c r="C16" i="4"/>
  <c r="I9" i="4"/>
  <c r="I8" i="4" l="1"/>
  <c r="I7" i="4"/>
  <c r="AD6" i="4" l="1"/>
  <c r="AD7" i="4" s="1"/>
  <c r="Q10" i="4"/>
  <c r="AA6" i="4" l="1"/>
  <c r="D9" i="4" l="1"/>
  <c r="J16" i="4" l="1"/>
  <c r="Q14" i="4"/>
  <c r="Q15" i="4" l="1"/>
  <c r="S16" i="4" s="1"/>
  <c r="AA7" i="4" l="1"/>
  <c r="Q11" i="4" l="1"/>
  <c r="Q12" i="4"/>
  <c r="Q13" i="4" l="1"/>
  <c r="S13" i="4" s="1"/>
  <c r="S11" i="4" s="1"/>
  <c r="J15" i="4"/>
  <c r="J14" i="4"/>
  <c r="I14" i="4" l="1"/>
  <c r="J17" i="4"/>
  <c r="I16" i="4"/>
  <c r="I15" i="4"/>
  <c r="I17" i="4" l="1"/>
</calcChain>
</file>

<file path=xl/sharedStrings.xml><?xml version="1.0" encoding="utf-8"?>
<sst xmlns="http://schemas.openxmlformats.org/spreadsheetml/2006/main" count="87" uniqueCount="71">
  <si>
    <t>Your details</t>
  </si>
  <si>
    <t>Premium &amp; Cover Summary</t>
  </si>
  <si>
    <t>Detailed Premium Breakdown</t>
  </si>
  <si>
    <t>YFM cease</t>
  </si>
  <si>
    <t>Weekly</t>
  </si>
  <si>
    <t>Annual</t>
  </si>
  <si>
    <t>Greater than AAL Notes</t>
  </si>
  <si>
    <t>Date of Calculation (dd/mm/yyyy)</t>
  </si>
  <si>
    <t>Standard Death Premium</t>
  </si>
  <si>
    <t xml:space="preserve">Gender </t>
  </si>
  <si>
    <t>DOB (dd/mm/yyyy)</t>
  </si>
  <si>
    <t>Standard TPD Premium</t>
  </si>
  <si>
    <t>IP limit</t>
  </si>
  <si>
    <t>Age</t>
  </si>
  <si>
    <t>TPD limit</t>
  </si>
  <si>
    <t>Male</t>
  </si>
  <si>
    <t>Gender</t>
  </si>
  <si>
    <t>Total Standard Premium</t>
  </si>
  <si>
    <t>AAL</t>
  </si>
  <si>
    <t>Female</t>
  </si>
  <si>
    <t>DEATH Extra</t>
  </si>
  <si>
    <t>TPD Max</t>
  </si>
  <si>
    <t>IP % of Salary</t>
  </si>
  <si>
    <t>TPD Extra</t>
  </si>
  <si>
    <t>IP Max</t>
  </si>
  <si>
    <t>IP Extra</t>
  </si>
  <si>
    <t>Death &amp; TPD</t>
  </si>
  <si>
    <t>IP</t>
  </si>
  <si>
    <t>3.  Note that rounding variations may occur in the calculations.</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</si>
  <si>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</si>
  <si>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</si>
  <si>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</si>
  <si>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</si>
  <si>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 xml:space="preserve">Annual Rates Per $10,000 Sum Insured </t>
  </si>
  <si>
    <t>Age Last</t>
  </si>
  <si>
    <t>Death</t>
  </si>
  <si>
    <t>TPD</t>
  </si>
  <si>
    <t xml:space="preserve">Annual Rates Per $1,000 Sum Insured </t>
  </si>
  <si>
    <t>Income Protection Premium</t>
  </si>
  <si>
    <t>Date at Age 70</t>
  </si>
  <si>
    <t>Years to Age 70</t>
  </si>
  <si>
    <t>Date at Age 65</t>
  </si>
  <si>
    <t>Years to Age 65</t>
  </si>
  <si>
    <t>Death limit</t>
  </si>
  <si>
    <t>75%, 2 Year, 30 Day</t>
  </si>
  <si>
    <t>75%, 2 Year, 90 Day</t>
  </si>
  <si>
    <t>75%, to-age-65, 30 Day</t>
  </si>
  <si>
    <t>75%, to-age-65, 90 Day</t>
  </si>
  <si>
    <t>2 year benefit, 30 day waiting period</t>
  </si>
  <si>
    <t>2 year benefit, 90 day waiting period</t>
  </si>
  <si>
    <t>to-age-65 benefit, 30 day waiting period</t>
  </si>
  <si>
    <t>to-age-65 benefit, 90 day waiting period</t>
  </si>
  <si>
    <t xml:space="preserve"> 1.  Income Protection cover provides you with a replacement income of up to 75% of your Salary, after the Waiting Period if you are unable to work due to injury or illness.</t>
  </si>
  <si>
    <t>CBA Group permanent and fixed term contract employees</t>
  </si>
  <si>
    <t>Please complete the appropriate blank fields</t>
  </si>
  <si>
    <t xml:space="preserve">Former CBA Group Super Plan </t>
  </si>
  <si>
    <r>
      <t xml:space="preserve">Income Protection options </t>
    </r>
    <r>
      <rPr>
        <b/>
        <vertAlign val="superscript"/>
        <sz val="12"/>
        <color rgb="FF1C355E"/>
        <rFont val="Arial"/>
        <family val="2"/>
      </rPr>
      <t>1</t>
    </r>
  </si>
  <si>
    <t>Death Cover required</t>
  </si>
  <si>
    <t>TPD Cover required</t>
  </si>
  <si>
    <r>
      <t xml:space="preserve">Please input how much Death &amp; TPD cover you have or require </t>
    </r>
    <r>
      <rPr>
        <b/>
        <vertAlign val="superscript"/>
        <sz val="12"/>
        <color theme="4"/>
        <rFont val="Arial"/>
        <family val="2"/>
      </rPr>
      <t>2</t>
    </r>
    <r>
      <rPr>
        <sz val="12"/>
        <color theme="4"/>
        <rFont val="Arial"/>
        <family val="2"/>
      </rPr>
      <t xml:space="preserve">
</t>
    </r>
  </si>
  <si>
    <t>Death Cover</t>
  </si>
  <si>
    <t>TPD Cover</t>
  </si>
  <si>
    <r>
      <t xml:space="preserve">Tailored Income Protection Cover p.a. </t>
    </r>
    <r>
      <rPr>
        <b/>
        <vertAlign val="superscript"/>
        <sz val="14"/>
        <color rgb="FF1C355E"/>
        <rFont val="Arial"/>
        <family val="2"/>
      </rPr>
      <t>1</t>
    </r>
  </si>
  <si>
    <r>
      <t xml:space="preserve">Please input how much Income Protection cover you have or require </t>
    </r>
    <r>
      <rPr>
        <b/>
        <vertAlign val="superscript"/>
        <sz val="12"/>
        <color theme="4"/>
        <rFont val="Arial"/>
        <family val="2"/>
      </rPr>
      <t xml:space="preserve">2
</t>
    </r>
    <r>
      <rPr>
        <sz val="11"/>
        <rFont val="Arial"/>
        <family val="2"/>
      </rPr>
      <t>(Cover cannot exceed 75% of your salary)</t>
    </r>
    <r>
      <rPr>
        <sz val="12"/>
        <color theme="4"/>
        <rFont val="Arial"/>
        <family val="2"/>
      </rPr>
      <t xml:space="preserve">
</t>
    </r>
  </si>
  <si>
    <t>Insurance Calculator for former employees and members who have directed their superannuation contributions to another fund</t>
  </si>
  <si>
    <t>Income Protection - amount of cover</t>
  </si>
  <si>
    <t xml:space="preserve">Should you wish to apply for cover a health questionnaire may be required. Acceptance is subject to approval by the plan insurer. </t>
  </si>
  <si>
    <r>
      <t xml:space="preserve">Please read this quote in conjunction with your Product Disclosure Statement (PDS) and Corporate Insurance Guide, available from </t>
    </r>
    <r>
      <rPr>
        <b/>
        <sz val="9"/>
        <color theme="1"/>
        <rFont val="Arial"/>
        <family val="2"/>
      </rPr>
      <t>art.com.au/cbasuper</t>
    </r>
  </si>
  <si>
    <t>The superannuation plan for former members of the CBA Group Super Plan</t>
  </si>
  <si>
    <t>2.  Applications for additional Death &amp; TPD cover or Income Protection cover are subject to acceptance by the insurer.</t>
  </si>
  <si>
    <t>The CBA Group Super Plan is part of the Australian Retirement Trust (ABN 60 905 115 063). Australian Retirement Trust Pty Ltd (ABN 88 010 720 840, ASFL 228975) (Trustee) is the trustee of, and issuer of interests in, Australian Retirement Trust. The Trustee is not an authorised deposit-taking institution and is not part of the Commonwealth Bank of Australia (ABN 48 123 123 124, AFSL 234945) (CBA) group of companies (CBA Group). CBA and each other member of the CBA Group, including BWA Group Services Pty Ltd (ABN 88 111 209 440), do not guarantee, or stand behind the obligations or performance of, or the repayment of capital by, any of the Trustee, Australian Retirement Trust or the CBA Group Super Plan, or other products the Trustee or Australian Retirement Trust offers. Investments in the CBA Group Super Plan, Australian Retirement Trust or any other product offered by the Trustee or Australian Retirement Trust, do not represent deposits or other liabilities of CBA or any other member of the CBA Group. Investments in the CBA Group Super Plan or Australian Retirement Trust are subject to investment risk, including possible delays in repayment and loss of income and/or capital invested.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</si>
</sst>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
  </numFmts>
  <fonts count="145">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sz val="10"/>
      <color theme="1"/>
      <name val="Arial"/>
      <family val="2"/>
    </font>
    <font>
      <b/>
      <sz val="11"/>
      <name val="Arial"/>
      <family val="2"/>
    </font>
    <font>
      <b/>
      <sz val="11"/>
      <color theme="3" tint="-0.249977111117893"/>
      <name val="Arial"/>
      <family val="2"/>
    </font>
    <font>
      <b/>
      <u/>
      <sz val="10"/>
      <color theme="1"/>
      <name val="Arial"/>
      <family val="2"/>
    </font>
    <font>
      <b/>
      <u/>
      <sz val="11"/>
      <name val="Arial"/>
      <family val="2"/>
    </font>
    <font>
      <b/>
      <sz val="11"/>
      <color theme="1"/>
      <name val="Arial"/>
      <family val="2"/>
    </font>
    <font>
      <b/>
      <sz val="10"/>
      <color theme="1"/>
      <name val="Arial"/>
      <family val="2"/>
    </font>
    <font>
      <sz val="9"/>
      <color rgb="FFFF0000"/>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color theme="1"/>
      <name val="Arial"/>
      <family val="2"/>
    </font>
    <font>
      <sz val="9"/>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vertAlign val="superscript"/>
      <sz val="14"/>
      <color rgb="FF1C355E"/>
      <name val="Arial"/>
      <family val="2"/>
    </font>
    <font>
      <b/>
      <u/>
      <sz val="10"/>
      <color rgb="FF0051FF"/>
      <name val="Arial"/>
      <family val="2"/>
    </font>
    <font>
      <b/>
      <sz val="10"/>
      <color rgb="FFFFFFFF"/>
      <name val="Neo Sans"/>
      <family val="2"/>
    </font>
    <font>
      <b/>
      <sz val="10"/>
      <color rgb="FF000000"/>
      <name val="Neo Sans"/>
      <family val="2"/>
    </font>
    <font>
      <b/>
      <sz val="18"/>
      <color rgb="FF0051FF"/>
      <name val="Arial"/>
      <family val="2"/>
    </font>
    <font>
      <b/>
      <sz val="11"/>
      <color rgb="FF1C355E"/>
      <name val="Arial"/>
      <family val="2"/>
    </font>
    <font>
      <b/>
      <vertAlign val="superscript"/>
      <sz val="12"/>
      <color rgb="FF1C355E"/>
      <name val="Arial"/>
      <family val="2"/>
    </font>
    <font>
      <b/>
      <sz val="12"/>
      <color rgb="FF1C355E"/>
      <name val="Arial"/>
      <family val="2"/>
    </font>
    <font>
      <b/>
      <sz val="9"/>
      <color theme="1"/>
      <name val="Arial"/>
      <family val="2"/>
    </font>
    <font>
      <sz val="9"/>
      <color rgb="FF333333"/>
      <name val="Arial"/>
      <family val="2"/>
    </font>
    <font>
      <sz val="11"/>
      <color rgb="FF333333"/>
      <name val="Arial"/>
      <family val="2"/>
    </font>
    <font>
      <b/>
      <vertAlign val="superscript"/>
      <sz val="12"/>
      <color theme="4"/>
      <name val="Arial"/>
      <family val="2"/>
    </font>
    <font>
      <b/>
      <sz val="12"/>
      <color theme="4"/>
      <name val="Arial"/>
      <family val="2"/>
    </font>
    <font>
      <sz val="12"/>
      <color theme="4"/>
      <name val="Arial"/>
      <family val="2"/>
    </font>
    <font>
      <sz val="11"/>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0051FF"/>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rgb="FFA1D0F9"/>
        <bgColor indexed="64"/>
      </patternFill>
    </fill>
    <fill>
      <patternFill patternType="solid">
        <fgColor rgb="FFF2F2F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style="thin">
        <color rgb="FF0051FF"/>
      </top>
      <bottom/>
      <diagonal/>
    </border>
    <border>
      <left style="medium">
        <color rgb="FFD1F2FF"/>
      </left>
      <right style="medium">
        <color rgb="FFD1F2FF"/>
      </right>
      <top style="medium">
        <color rgb="FFD1F2FF"/>
      </top>
      <bottom style="medium">
        <color rgb="FFD1F2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6" applyNumberFormat="0" applyAlignment="0" applyProtection="0"/>
    <xf numFmtId="0" fontId="36" fillId="6" borderId="7" applyNumberFormat="0" applyAlignment="0" applyProtection="0"/>
    <xf numFmtId="0" fontId="37" fillId="6" borderId="6" applyNumberFormat="0" applyAlignment="0" applyProtection="0"/>
    <xf numFmtId="0" fontId="38" fillId="0" borderId="8" applyNumberFormat="0" applyFill="0" applyAlignment="0" applyProtection="0"/>
    <xf numFmtId="0" fontId="39" fillId="7" borderId="9" applyNumberFormat="0" applyAlignment="0" applyProtection="0"/>
    <xf numFmtId="0" fontId="40" fillId="0" borderId="0" applyNumberFormat="0" applyFill="0" applyBorder="0" applyAlignment="0" applyProtection="0"/>
    <xf numFmtId="0" fontId="28" fillId="8" borderId="10" applyNumberFormat="0" applyFont="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2" applyNumberFormat="0" applyFon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0"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5"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1"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3"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6"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9" applyNumberFormat="0" applyAlignment="0" applyProtection="0"/>
    <xf numFmtId="0" fontId="11" fillId="0" borderId="4"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7"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13"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8" applyNumberFormat="0" applyFill="0" applyAlignment="0" applyProtection="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6"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13"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16" applyNumberFormat="0" applyFill="0" applyAlignment="0" applyProtection="0"/>
    <xf numFmtId="0" fontId="61" fillId="0" borderId="17"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18" applyNumberFormat="0" applyFill="0" applyAlignment="0" applyProtection="0"/>
    <xf numFmtId="0" fontId="56" fillId="54" borderId="14"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15" applyNumberFormat="0" applyFill="0" applyAlignment="0" applyProtection="0"/>
    <xf numFmtId="0" fontId="48" fillId="0" borderId="20"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13"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13" applyNumberFormat="0" applyAlignment="0" applyProtection="0"/>
    <xf numFmtId="0" fontId="49" fillId="34" borderId="13" applyNumberFormat="0" applyAlignment="0" applyProtection="0"/>
    <xf numFmtId="0" fontId="47" fillId="56" borderId="12" applyNumberFormat="0" applyFont="0" applyAlignment="0" applyProtection="0"/>
    <xf numFmtId="0" fontId="64" fillId="53" borderId="19" applyNumberFormat="0" applyAlignment="0" applyProtection="0"/>
    <xf numFmtId="0" fontId="48" fillId="0" borderId="20"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0"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71" fillId="59" borderId="13" applyNumberFormat="0" applyAlignment="0" applyProtection="0"/>
    <xf numFmtId="0" fontId="71" fillId="59" borderId="13" applyNumberFormat="0" applyAlignment="0" applyProtection="0"/>
    <xf numFmtId="0" fontId="72" fillId="0" borderId="0"/>
    <xf numFmtId="0" fontId="73" fillId="54" borderId="14" applyNumberFormat="0" applyAlignment="0" applyProtection="0"/>
    <xf numFmtId="0" fontId="73" fillId="54" borderId="14" applyNumberFormat="0" applyAlignment="0" applyProtection="0"/>
    <xf numFmtId="0" fontId="20" fillId="7" borderId="9"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1" applyNumberFormat="0" applyFill="0" applyAlignment="0" applyProtection="0"/>
    <xf numFmtId="0" fontId="77" fillId="0" borderId="21" applyNumberFormat="0" applyFill="0" applyAlignment="0" applyProtection="0"/>
    <xf numFmtId="0" fontId="10" fillId="0" borderId="3"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0" fontId="11" fillId="0" borderId="4"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12" fillId="0" borderId="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6" applyNumberFormat="0" applyAlignment="0" applyProtection="0"/>
    <xf numFmtId="0" fontId="16" fillId="5" borderId="6" applyNumberFormat="0" applyAlignment="0" applyProtection="0"/>
    <xf numFmtId="0" fontId="81" fillId="34" borderId="13" applyNumberFormat="0" applyAlignment="0" applyProtection="0"/>
    <xf numFmtId="0" fontId="81" fillId="34" borderId="13" applyNumberFormat="0" applyAlignment="0" applyProtection="0"/>
    <xf numFmtId="0" fontId="82" fillId="0" borderId="18" applyNumberFormat="0" applyFill="0" applyAlignment="0" applyProtection="0"/>
    <xf numFmtId="0" fontId="82" fillId="0" borderId="18" applyNumberFormat="0" applyFill="0" applyAlignment="0" applyProtection="0"/>
    <xf numFmtId="0" fontId="19" fillId="0" borderId="8"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0"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18" applyNumberFormat="0" applyFill="0" applyAlignment="0" applyProtection="0"/>
    <xf numFmtId="0" fontId="49" fillId="34" borderId="13" applyNumberFormat="0" applyAlignment="0" applyProtection="0"/>
    <xf numFmtId="0" fontId="61" fillId="0" borderId="0" applyNumberFormat="0" applyFill="0" applyBorder="0" applyAlignment="0" applyProtection="0"/>
    <xf numFmtId="0" fontId="61" fillId="0" borderId="17" applyNumberFormat="0" applyFill="0" applyAlignment="0" applyProtection="0"/>
    <xf numFmtId="0" fontId="60" fillId="0" borderId="16" applyNumberFormat="0" applyFill="0" applyAlignment="0" applyProtection="0"/>
    <xf numFmtId="0" fontId="59" fillId="0" borderId="15"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14" applyNumberFormat="0" applyAlignment="0" applyProtection="0"/>
    <xf numFmtId="0" fontId="55" fillId="53" borderId="13"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0"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0"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0" applyNumberFormat="0" applyFont="0" applyAlignment="0" applyProtection="0"/>
    <xf numFmtId="0" fontId="26" fillId="56" borderId="23"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23"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7"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19" applyNumberFormat="0" applyAlignment="0" applyProtection="0"/>
    <xf numFmtId="0" fontId="85" fillId="59" borderId="19"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1"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24" applyNumberFormat="0" applyFill="0" applyAlignment="0" applyProtection="0"/>
    <xf numFmtId="164" fontId="26" fillId="0" borderId="0" applyFont="0" applyFill="0" applyBorder="0" applyAlignment="0" applyProtection="0"/>
    <xf numFmtId="0" fontId="87" fillId="0" borderId="24"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17" fillId="6" borderId="7" applyNumberFormat="0" applyAlignment="0" applyProtection="0"/>
    <xf numFmtId="0" fontId="9" fillId="0" borderId="0" applyNumberFormat="0" applyFill="0" applyBorder="0" applyAlignment="0" applyProtection="0"/>
    <xf numFmtId="0" fontId="8" fillId="0" borderId="11"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0"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7" fillId="6" borderId="7" applyNumberFormat="0" applyAlignment="0" applyProtection="0"/>
    <xf numFmtId="0" fontId="8" fillId="0" borderId="11"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0" fontId="18" fillId="6" borderId="6" applyNumberFormat="0" applyAlignment="0" applyProtection="0"/>
    <xf numFmtId="175"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0" fontId="20" fillId="7" borderId="9" applyNumberFormat="0" applyAlignment="0" applyProtection="0"/>
    <xf numFmtId="175" fontId="56" fillId="54" borderId="14" applyNumberFormat="0" applyAlignment="0" applyProtection="0"/>
    <xf numFmtId="0" fontId="56" fillId="54" borderId="14"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0" fontId="10" fillId="0" borderId="3"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0" fontId="11" fillId="0" borderId="4"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0" fontId="12" fillId="0" borderId="5"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0" fontId="16" fillId="5" borderId="6" applyNumberFormat="0" applyAlignment="0" applyProtection="0"/>
    <xf numFmtId="175"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0" fontId="19" fillId="0" borderId="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0" fontId="17" fillId="6" borderId="7" applyNumberFormat="0" applyAlignment="0" applyProtection="0"/>
    <xf numFmtId="175" fontId="64" fillId="53" borderId="19" applyNumberFormat="0" applyAlignment="0" applyProtection="0"/>
    <xf numFmtId="0" fontId="64" fillId="53" borderId="19"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0" fontId="8" fillId="0" borderId="11"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8" borderId="10"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cellStyleXfs>
  <cellXfs count="165">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0" xfId="0" applyFont="1" applyAlignment="1">
      <alignment horizontal="center"/>
    </xf>
    <xf numFmtId="0" fontId="98" fillId="0" borderId="0" xfId="0" applyFont="1"/>
    <xf numFmtId="0" fontId="99" fillId="0" borderId="0" xfId="0" applyFont="1"/>
    <xf numFmtId="9" fontId="5" fillId="0" borderId="0" xfId="0" applyNumberFormat="1" applyFont="1" applyAlignment="1">
      <alignment horizontal="center"/>
    </xf>
    <xf numFmtId="0" fontId="5" fillId="0" borderId="0" xfId="0" applyFont="1" applyAlignment="1">
      <alignment horizontal="center"/>
    </xf>
    <xf numFmtId="2" fontId="4" fillId="0" borderId="0" xfId="1" applyNumberFormat="1" applyFont="1" applyAlignment="1">
      <alignment horizontal="center"/>
    </xf>
    <xf numFmtId="1" fontId="102" fillId="61" borderId="0" xfId="33003" applyNumberFormat="1" applyFont="1" applyFill="1" applyProtection="1"/>
    <xf numFmtId="9" fontId="127" fillId="64" borderId="0" xfId="33003" applyFont="1" applyFill="1" applyBorder="1" applyProtection="1"/>
    <xf numFmtId="9" fontId="102" fillId="66" borderId="0" xfId="33003" applyFont="1" applyFill="1" applyAlignment="1" applyProtection="1">
      <alignment horizontal="center" vertical="center"/>
    </xf>
    <xf numFmtId="0" fontId="6" fillId="68" borderId="28" xfId="0" applyFont="1" applyFill="1" applyBorder="1" applyAlignment="1">
      <alignment horizontal="center"/>
    </xf>
    <xf numFmtId="2" fontId="0" fillId="63" borderId="28" xfId="0" applyNumberFormat="1" applyFill="1" applyBorder="1" applyAlignment="1">
      <alignment horizontal="center" vertical="center"/>
    </xf>
    <xf numFmtId="0" fontId="6" fillId="68" borderId="27" xfId="0" applyFont="1" applyFill="1" applyBorder="1" applyAlignment="1">
      <alignment horizontal="center"/>
    </xf>
    <xf numFmtId="2" fontId="0" fillId="63" borderId="27" xfId="0" applyNumberFormat="1" applyFill="1" applyBorder="1" applyAlignment="1">
      <alignment horizontal="center" vertical="center"/>
    </xf>
    <xf numFmtId="0" fontId="6" fillId="68" borderId="29" xfId="0" applyFont="1" applyFill="1" applyBorder="1" applyAlignment="1">
      <alignment horizontal="center"/>
    </xf>
    <xf numFmtId="14" fontId="126" fillId="63" borderId="30" xfId="32987" applyNumberFormat="1" applyFont="1" applyFill="1" applyBorder="1" applyAlignment="1" applyProtection="1">
      <alignment vertical="center"/>
      <protection locked="0"/>
    </xf>
    <xf numFmtId="0" fontId="126" fillId="63" borderId="30" xfId="32987" applyFont="1" applyFill="1" applyBorder="1" applyAlignment="1" applyProtection="1">
      <alignment horizontal="right" vertical="center"/>
      <protection locked="0"/>
    </xf>
    <xf numFmtId="3" fontId="126" fillId="63" borderId="30" xfId="32987" applyNumberFormat="1" applyFont="1" applyFill="1" applyBorder="1" applyAlignment="1" applyProtection="1">
      <alignment horizontal="right" vertical="center"/>
      <protection locked="0"/>
    </xf>
    <xf numFmtId="179" fontId="126" fillId="63" borderId="30" xfId="32987" applyNumberFormat="1" applyFont="1" applyFill="1" applyBorder="1" applyAlignment="1" applyProtection="1">
      <alignment vertical="center"/>
      <protection locked="0"/>
    </xf>
    <xf numFmtId="2" fontId="133" fillId="67" borderId="35" xfId="0" applyNumberFormat="1" applyFont="1" applyFill="1" applyBorder="1" applyAlignment="1">
      <alignment horizontal="center"/>
    </xf>
    <xf numFmtId="2" fontId="133" fillId="67" borderId="36" xfId="0" applyNumberFormat="1" applyFont="1" applyFill="1" applyBorder="1" applyAlignment="1">
      <alignment horizontal="center"/>
    </xf>
    <xf numFmtId="9" fontId="135" fillId="63" borderId="30" xfId="33003" applyFont="1" applyFill="1" applyBorder="1" applyAlignment="1" applyProtection="1">
      <alignment horizontal="right" vertical="center"/>
      <protection locked="0"/>
    </xf>
    <xf numFmtId="3" fontId="137" fillId="65" borderId="30" xfId="33003" applyNumberFormat="1" applyFont="1" applyFill="1" applyBorder="1" applyAlignment="1" applyProtection="1">
      <alignment horizontal="right" vertical="center"/>
    </xf>
    <xf numFmtId="2" fontId="0" fillId="63" borderId="29" xfId="0" applyNumberFormat="1" applyFill="1" applyBorder="1" applyAlignment="1">
      <alignment horizontal="center" vertical="center"/>
    </xf>
    <xf numFmtId="0" fontId="102" fillId="61" borderId="0" xfId="0" applyFont="1" applyFill="1" applyProtection="1"/>
    <xf numFmtId="0" fontId="103" fillId="61" borderId="0" xfId="0" applyFont="1" applyFill="1" applyProtection="1"/>
    <xf numFmtId="0" fontId="134" fillId="63" borderId="0" xfId="0" applyFont="1" applyFill="1" applyProtection="1"/>
    <xf numFmtId="0" fontId="104" fillId="61" borderId="0" xfId="0" applyFont="1" applyFill="1" applyProtection="1"/>
    <xf numFmtId="10" fontId="102" fillId="61" borderId="0" xfId="0" applyNumberFormat="1" applyFont="1" applyFill="1" applyProtection="1"/>
    <xf numFmtId="0" fontId="126" fillId="63" borderId="0" xfId="0" applyFont="1" applyFill="1" applyAlignment="1" applyProtection="1">
      <alignment vertical="top"/>
    </xf>
    <xf numFmtId="0" fontId="106" fillId="61" borderId="0" xfId="0" applyFont="1" applyFill="1" applyAlignment="1" applyProtection="1">
      <alignment vertical="top"/>
    </xf>
    <xf numFmtId="0" fontId="122" fillId="64" borderId="0" xfId="0" applyFont="1" applyFill="1" applyBorder="1" applyProtection="1"/>
    <xf numFmtId="0" fontId="123" fillId="64" borderId="0" xfId="0" applyFont="1" applyFill="1" applyBorder="1" applyProtection="1"/>
    <xf numFmtId="0" fontId="124" fillId="64" borderId="0" xfId="0" applyFont="1" applyFill="1" applyBorder="1" applyProtection="1"/>
    <xf numFmtId="0" fontId="108" fillId="61" borderId="0" xfId="0" applyFont="1" applyFill="1" applyProtection="1"/>
    <xf numFmtId="0" fontId="102" fillId="60" borderId="0" xfId="0" applyFont="1" applyFill="1" applyProtection="1"/>
    <xf numFmtId="0" fontId="118" fillId="64" borderId="0" xfId="0" applyFont="1" applyFill="1" applyBorder="1" applyAlignment="1" applyProtection="1">
      <alignment vertical="center"/>
    </xf>
    <xf numFmtId="0" fontId="124" fillId="64" borderId="0" xfId="0" applyFont="1" applyFill="1" applyBorder="1" applyAlignment="1" applyProtection="1">
      <alignment vertical="center"/>
    </xf>
    <xf numFmtId="0" fontId="119" fillId="61" borderId="0" xfId="0" applyFont="1" applyFill="1" applyProtection="1"/>
    <xf numFmtId="0" fontId="118" fillId="61" borderId="0" xfId="0" applyFont="1" applyFill="1" applyAlignment="1" applyProtection="1">
      <alignment vertical="center"/>
    </xf>
    <xf numFmtId="0" fontId="102" fillId="61" borderId="1" xfId="0" applyFont="1" applyFill="1" applyBorder="1" applyAlignment="1" applyProtection="1">
      <alignment vertical="center"/>
    </xf>
    <xf numFmtId="0" fontId="105" fillId="66" borderId="1" xfId="0" applyFont="1" applyFill="1" applyBorder="1" applyAlignment="1" applyProtection="1">
      <alignment horizontal="center" vertical="center"/>
    </xf>
    <xf numFmtId="0" fontId="125" fillId="64" borderId="0" xfId="0" applyFont="1" applyFill="1" applyBorder="1" applyAlignment="1" applyProtection="1">
      <alignment horizontal="center"/>
    </xf>
    <xf numFmtId="0" fontId="124" fillId="63" borderId="0" xfId="0" applyFont="1" applyFill="1" applyProtection="1"/>
    <xf numFmtId="0" fontId="109" fillId="61" borderId="0" xfId="0" applyFont="1" applyFill="1" applyAlignment="1" applyProtection="1">
      <alignment vertical="top"/>
    </xf>
    <xf numFmtId="0" fontId="97" fillId="61" borderId="1" xfId="32987" applyFont="1" applyFill="1" applyBorder="1" applyProtection="1"/>
    <xf numFmtId="14" fontId="110" fillId="61" borderId="1" xfId="32987" applyNumberFormat="1" applyFont="1" applyFill="1" applyBorder="1" applyAlignment="1" applyProtection="1">
      <alignment vertical="center"/>
    </xf>
    <xf numFmtId="0" fontId="126" fillId="64" borderId="0" xfId="32987" applyFont="1" applyFill="1" applyBorder="1" applyAlignment="1" applyProtection="1">
      <alignment vertical="center"/>
    </xf>
    <xf numFmtId="14" fontId="126" fillId="65" borderId="30" xfId="32987" applyNumberFormat="1" applyFont="1" applyFill="1" applyBorder="1" applyProtection="1"/>
    <xf numFmtId="14" fontId="126" fillId="64" borderId="0" xfId="32987" applyNumberFormat="1" applyFont="1" applyFill="1" applyBorder="1" applyProtection="1"/>
    <xf numFmtId="0" fontId="126" fillId="63" borderId="0" xfId="32987" applyFont="1" applyFill="1" applyBorder="1" applyAlignment="1" applyProtection="1">
      <alignment vertical="center"/>
    </xf>
    <xf numFmtId="179" fontId="126" fillId="63" borderId="0" xfId="32987" quotePrefix="1" applyNumberFormat="1" applyFont="1" applyFill="1" applyBorder="1" applyAlignment="1" applyProtection="1">
      <alignment horizontal="center" vertical="center"/>
    </xf>
    <xf numFmtId="0" fontId="129" fillId="63" borderId="0" xfId="0" applyFont="1" applyFill="1" applyBorder="1" applyAlignment="1" applyProtection="1">
      <alignment vertical="center"/>
    </xf>
    <xf numFmtId="178" fontId="102" fillId="61" borderId="0" xfId="32987" quotePrefix="1" applyNumberFormat="1" applyFont="1" applyFill="1" applyAlignment="1" applyProtection="1">
      <alignment horizontal="right"/>
    </xf>
    <xf numFmtId="0" fontId="102" fillId="61" borderId="0" xfId="0" applyFont="1" applyFill="1" applyAlignment="1" applyProtection="1">
      <alignment vertical="center"/>
    </xf>
    <xf numFmtId="179" fontId="112" fillId="66" borderId="25" xfId="32987" quotePrefix="1" applyNumberFormat="1" applyFont="1" applyFill="1" applyBorder="1" applyAlignment="1" applyProtection="1">
      <alignment horizontal="center" vertical="center"/>
    </xf>
    <xf numFmtId="10" fontId="102" fillId="66" borderId="0" xfId="0" applyNumberFormat="1" applyFont="1" applyFill="1" applyProtection="1"/>
    <xf numFmtId="0" fontId="109" fillId="61" borderId="0" xfId="0" applyFont="1" applyFill="1" applyProtection="1"/>
    <xf numFmtId="180" fontId="110" fillId="61" borderId="1" xfId="32987" applyNumberFormat="1" applyFont="1" applyFill="1" applyBorder="1" applyProtection="1"/>
    <xf numFmtId="0" fontId="126" fillId="63" borderId="27" xfId="32987" applyFont="1" applyFill="1" applyBorder="1" applyAlignment="1" applyProtection="1">
      <alignment vertical="center"/>
    </xf>
    <xf numFmtId="179" fontId="126" fillId="63" borderId="27" xfId="32987" quotePrefix="1" applyNumberFormat="1" applyFont="1" applyFill="1" applyBorder="1" applyAlignment="1" applyProtection="1">
      <alignment horizontal="center" vertical="center"/>
    </xf>
    <xf numFmtId="0" fontId="28" fillId="61" borderId="0" xfId="0" applyFont="1" applyFill="1" applyAlignment="1" applyProtection="1">
      <alignment vertical="center"/>
    </xf>
    <xf numFmtId="9" fontId="102" fillId="66" borderId="0" xfId="0" applyNumberFormat="1" applyFont="1" applyFill="1" applyProtection="1"/>
    <xf numFmtId="0" fontId="104" fillId="61" borderId="1" xfId="32987" applyFont="1" applyFill="1" applyBorder="1" applyProtection="1"/>
    <xf numFmtId="14" fontId="110" fillId="61" borderId="1" xfId="32987" applyNumberFormat="1" applyFont="1" applyFill="1" applyBorder="1" applyProtection="1"/>
    <xf numFmtId="3" fontId="126" fillId="63" borderId="30" xfId="32987" applyNumberFormat="1" applyFont="1" applyFill="1" applyBorder="1" applyAlignment="1" applyProtection="1">
      <alignment vertical="center"/>
    </xf>
    <xf numFmtId="3" fontId="127" fillId="64" borderId="30" xfId="32987" applyNumberFormat="1" applyFont="1" applyFill="1" applyBorder="1" applyProtection="1"/>
    <xf numFmtId="3" fontId="127" fillId="64" borderId="0" xfId="32987" applyNumberFormat="1" applyFont="1" applyFill="1" applyBorder="1" applyProtection="1"/>
    <xf numFmtId="0" fontId="126" fillId="63" borderId="28" xfId="32987" applyFont="1" applyFill="1" applyBorder="1" applyAlignment="1" applyProtection="1">
      <alignment vertical="center"/>
    </xf>
    <xf numFmtId="179" fontId="126" fillId="63" borderId="28" xfId="32987" applyNumberFormat="1" applyFont="1" applyFill="1" applyBorder="1" applyAlignment="1" applyProtection="1">
      <alignment horizontal="center" vertical="center"/>
    </xf>
    <xf numFmtId="9" fontId="113" fillId="61" borderId="0" xfId="0" quotePrefix="1" applyNumberFormat="1" applyFont="1" applyFill="1" applyProtection="1"/>
    <xf numFmtId="169" fontId="102" fillId="61" borderId="0" xfId="0" applyNumberFormat="1" applyFont="1" applyFill="1" applyProtection="1"/>
    <xf numFmtId="0" fontId="127" fillId="64" borderId="0" xfId="32987" applyFont="1" applyFill="1" applyBorder="1" applyAlignment="1" applyProtection="1">
      <alignment horizontal="right"/>
    </xf>
    <xf numFmtId="0" fontId="124" fillId="63" borderId="0" xfId="0" applyFont="1" applyFill="1" applyBorder="1" applyProtection="1"/>
    <xf numFmtId="9" fontId="114" fillId="61" borderId="0" xfId="0" quotePrefix="1" applyNumberFormat="1" applyFont="1" applyFill="1" applyAlignment="1" applyProtection="1">
      <alignment horizontal="right" vertical="center" textRotation="180"/>
    </xf>
    <xf numFmtId="179" fontId="112" fillId="0" borderId="25" xfId="32987" quotePrefix="1" applyNumberFormat="1" applyFont="1" applyBorder="1" applyAlignment="1" applyProtection="1">
      <alignment horizontal="center" vertical="center"/>
    </xf>
    <xf numFmtId="179" fontId="127" fillId="64" borderId="0" xfId="32987" applyNumberFormat="1" applyFont="1" applyFill="1" applyBorder="1" applyProtection="1"/>
    <xf numFmtId="0" fontId="124" fillId="63" borderId="0" xfId="0" quotePrefix="1" applyFont="1" applyFill="1" applyBorder="1" applyAlignment="1" applyProtection="1">
      <alignment vertical="center" wrapText="1"/>
    </xf>
    <xf numFmtId="0" fontId="124" fillId="61" borderId="0" xfId="0" applyFont="1" applyFill="1" applyBorder="1" applyProtection="1"/>
    <xf numFmtId="179" fontId="112" fillId="60" borderId="25" xfId="32987" quotePrefix="1" applyNumberFormat="1" applyFont="1" applyFill="1" applyBorder="1" applyAlignment="1" applyProtection="1">
      <alignment horizontal="center" vertical="center"/>
    </xf>
    <xf numFmtId="0" fontId="104" fillId="61" borderId="0" xfId="0" quotePrefix="1" applyFont="1" applyFill="1" applyProtection="1"/>
    <xf numFmtId="9" fontId="113" fillId="61" borderId="0" xfId="0" quotePrefix="1" applyNumberFormat="1" applyFont="1" applyFill="1" applyAlignment="1" applyProtection="1">
      <alignment vertical="top"/>
    </xf>
    <xf numFmtId="0" fontId="115" fillId="61" borderId="0" xfId="0" applyFont="1" applyFill="1" applyProtection="1"/>
    <xf numFmtId="0" fontId="109" fillId="61" borderId="0" xfId="0" applyFont="1" applyFill="1" applyAlignment="1" applyProtection="1">
      <alignment horizontal="center" vertical="center"/>
    </xf>
    <xf numFmtId="0" fontId="126" fillId="63" borderId="0" xfId="0" applyFont="1" applyFill="1" applyAlignment="1" applyProtection="1">
      <alignment horizontal="center" vertical="center"/>
    </xf>
    <xf numFmtId="0" fontId="126" fillId="64" borderId="0" xfId="0" applyFont="1" applyFill="1" applyAlignment="1" applyProtection="1">
      <alignment vertical="center"/>
    </xf>
    <xf numFmtId="178" fontId="126" fillId="63" borderId="0" xfId="0" applyNumberFormat="1" applyFont="1" applyFill="1" applyBorder="1" applyAlignment="1" applyProtection="1">
      <alignment horizontal="center" vertical="center"/>
    </xf>
    <xf numFmtId="179" fontId="126" fillId="63" borderId="0" xfId="32987" applyNumberFormat="1" applyFont="1" applyFill="1" applyBorder="1" applyAlignment="1" applyProtection="1">
      <alignment horizontal="center" vertical="center"/>
    </xf>
    <xf numFmtId="9" fontId="102" fillId="61" borderId="0" xfId="0" applyNumberFormat="1" applyFont="1" applyFill="1" applyProtection="1"/>
    <xf numFmtId="179" fontId="126" fillId="64" borderId="0" xfId="32987" applyNumberFormat="1" applyFont="1" applyFill="1" applyBorder="1" applyProtection="1"/>
    <xf numFmtId="178" fontId="126" fillId="63" borderId="27" xfId="0" applyNumberFormat="1" applyFont="1" applyFill="1" applyBorder="1" applyAlignment="1" applyProtection="1">
      <alignment horizontal="center" vertical="center"/>
    </xf>
    <xf numFmtId="179" fontId="126" fillId="63" borderId="27" xfId="32987" applyNumberFormat="1" applyFont="1" applyFill="1" applyBorder="1" applyAlignment="1" applyProtection="1">
      <alignment horizontal="center" vertical="center"/>
    </xf>
    <xf numFmtId="0" fontId="28" fillId="60" borderId="0" xfId="0" applyFont="1" applyFill="1" applyProtection="1"/>
    <xf numFmtId="0" fontId="40" fillId="64" borderId="0" xfId="32987" quotePrefix="1" applyFont="1" applyFill="1" applyAlignment="1" applyProtection="1">
      <alignment vertical="center"/>
    </xf>
    <xf numFmtId="178" fontId="102" fillId="61" borderId="0" xfId="0" applyNumberFormat="1" applyFont="1" applyFill="1" applyProtection="1"/>
    <xf numFmtId="0" fontId="142" fillId="64" borderId="0" xfId="0" applyFont="1" applyFill="1" applyBorder="1" applyAlignment="1" applyProtection="1">
      <alignment vertical="center"/>
    </xf>
    <xf numFmtId="0" fontId="122" fillId="63" borderId="0" xfId="0" applyFont="1" applyFill="1" applyProtection="1"/>
    <xf numFmtId="0" fontId="126" fillId="63" borderId="26" xfId="32987" applyFont="1" applyFill="1" applyBorder="1" applyAlignment="1" applyProtection="1">
      <alignment vertical="center"/>
    </xf>
    <xf numFmtId="179" fontId="126" fillId="66" borderId="26" xfId="32987" applyNumberFormat="1" applyFont="1" applyFill="1" applyBorder="1" applyAlignment="1" applyProtection="1">
      <alignment horizontal="center" vertical="center"/>
    </xf>
    <xf numFmtId="0" fontId="126" fillId="64" borderId="0" xfId="0" applyFont="1" applyFill="1" applyBorder="1" applyAlignment="1" applyProtection="1">
      <alignment vertical="top"/>
    </xf>
    <xf numFmtId="0" fontId="126" fillId="64" borderId="0" xfId="0" applyFont="1" applyFill="1" applyBorder="1" applyAlignment="1" applyProtection="1">
      <alignment vertical="center"/>
    </xf>
    <xf numFmtId="179" fontId="128" fillId="65" borderId="30" xfId="32987" applyNumberFormat="1" applyFont="1" applyFill="1" applyBorder="1" applyAlignment="1" applyProtection="1">
      <alignment vertical="center"/>
    </xf>
    <xf numFmtId="0" fontId="129" fillId="63" borderId="0" xfId="0" applyFont="1" applyFill="1" applyAlignment="1" applyProtection="1">
      <alignment vertical="center"/>
    </xf>
    <xf numFmtId="0" fontId="122" fillId="63" borderId="0" xfId="0" applyFont="1" applyFill="1" applyBorder="1" applyProtection="1"/>
    <xf numFmtId="0" fontId="124" fillId="63" borderId="0" xfId="32987" applyFont="1" applyFill="1" applyBorder="1" applyProtection="1"/>
    <xf numFmtId="0" fontId="111" fillId="61" borderId="0" xfId="0" applyFont="1" applyFill="1" applyAlignment="1" applyProtection="1">
      <alignment vertical="center"/>
    </xf>
    <xf numFmtId="0" fontId="40" fillId="64" borderId="0" xfId="0" quotePrefix="1" applyFont="1" applyFill="1" applyAlignment="1" applyProtection="1">
      <alignment vertical="center"/>
    </xf>
    <xf numFmtId="0" fontId="102" fillId="66" borderId="0" xfId="0" applyFont="1" applyFill="1" applyProtection="1"/>
    <xf numFmtId="0" fontId="116" fillId="61" borderId="0" xfId="0" applyFont="1" applyFill="1" applyAlignment="1" applyProtection="1">
      <alignment vertical="top"/>
    </xf>
    <xf numFmtId="0" fontId="116" fillId="61" borderId="0" xfId="0" applyFont="1" applyFill="1" applyAlignment="1" applyProtection="1">
      <alignment vertical="center"/>
    </xf>
    <xf numFmtId="0" fontId="107" fillId="61" borderId="0" xfId="0" applyFont="1" applyFill="1" applyProtection="1"/>
    <xf numFmtId="178" fontId="104" fillId="61" borderId="0" xfId="0" applyNumberFormat="1" applyFont="1" applyFill="1" applyProtection="1"/>
    <xf numFmtId="0" fontId="116" fillId="61" borderId="0" xfId="0" quotePrefix="1" applyFont="1" applyFill="1" applyAlignment="1" applyProtection="1">
      <alignment vertical="top" wrapText="1"/>
    </xf>
    <xf numFmtId="0" fontId="131" fillId="61" borderId="0" xfId="0" applyFont="1" applyFill="1" applyProtection="1"/>
    <xf numFmtId="0" fontId="131" fillId="61" borderId="0" xfId="0" applyFont="1" applyFill="1" applyAlignment="1" applyProtection="1">
      <alignment vertical="center"/>
    </xf>
    <xf numFmtId="0" fontId="104" fillId="61" borderId="0" xfId="32987" applyFont="1" applyFill="1" applyProtection="1"/>
    <xf numFmtId="0" fontId="107" fillId="61" borderId="0" xfId="0" applyFont="1" applyFill="1" applyAlignment="1" applyProtection="1">
      <alignment vertical="center"/>
    </xf>
    <xf numFmtId="0" fontId="116" fillId="61" borderId="0" xfId="0" applyFont="1" applyFill="1" applyAlignment="1" applyProtection="1">
      <alignment vertical="center" wrapText="1"/>
    </xf>
    <xf numFmtId="10" fontId="102" fillId="61" borderId="0" xfId="0" applyNumberFormat="1" applyFont="1" applyFill="1" applyAlignment="1" applyProtection="1">
      <alignment vertical="center"/>
    </xf>
    <xf numFmtId="0" fontId="102" fillId="60" borderId="0" xfId="0" applyFont="1" applyFill="1" applyAlignment="1" applyProtection="1">
      <alignment vertical="center"/>
    </xf>
    <xf numFmtId="0" fontId="104" fillId="61" borderId="0" xfId="0" applyFont="1" applyFill="1" applyAlignment="1" applyProtection="1">
      <alignment wrapText="1"/>
    </xf>
    <xf numFmtId="0" fontId="102" fillId="61" borderId="0" xfId="0" applyFont="1" applyFill="1" applyAlignment="1" applyProtection="1">
      <alignment vertical="top"/>
    </xf>
    <xf numFmtId="0" fontId="116" fillId="61" borderId="0" xfId="0" applyFont="1" applyFill="1" applyAlignment="1" applyProtection="1">
      <alignment vertical="top" wrapText="1"/>
    </xf>
    <xf numFmtId="10" fontId="102" fillId="61" borderId="0" xfId="0" applyNumberFormat="1" applyFont="1" applyFill="1" applyAlignment="1" applyProtection="1">
      <alignment vertical="top"/>
    </xf>
    <xf numFmtId="0" fontId="102" fillId="60" borderId="0" xfId="0" applyFont="1" applyFill="1" applyAlignment="1" applyProtection="1">
      <alignment vertical="top"/>
    </xf>
    <xf numFmtId="0" fontId="117" fillId="61" borderId="0" xfId="13043" applyFont="1" applyFill="1" applyAlignment="1" applyProtection="1">
      <alignment horizontal="left" vertical="center" wrapText="1"/>
    </xf>
    <xf numFmtId="0" fontId="100" fillId="61" borderId="0" xfId="0" applyFont="1" applyFill="1" applyProtection="1"/>
    <xf numFmtId="0" fontId="101" fillId="61" borderId="0" xfId="0" applyFont="1" applyFill="1" applyProtection="1"/>
    <xf numFmtId="10" fontId="100" fillId="61" borderId="0" xfId="0" applyNumberFormat="1" applyFont="1" applyFill="1" applyProtection="1"/>
    <xf numFmtId="0" fontId="100" fillId="60" borderId="0" xfId="0" applyFont="1" applyFill="1" applyProtection="1"/>
    <xf numFmtId="9" fontId="114" fillId="61" borderId="0" xfId="0" quotePrefix="1" applyNumberFormat="1" applyFont="1" applyFill="1" applyAlignment="1" applyProtection="1">
      <alignment horizontal="right" vertical="center" textRotation="180"/>
    </xf>
    <xf numFmtId="0" fontId="117" fillId="61" borderId="0" xfId="13043" applyFont="1" applyFill="1" applyAlignment="1" applyProtection="1">
      <alignment vertical="center" wrapText="1"/>
    </xf>
    <xf numFmtId="0" fontId="102" fillId="61" borderId="0" xfId="0" applyFont="1" applyFill="1" applyAlignment="1" applyProtection="1">
      <alignment vertical="center" wrapText="1"/>
    </xf>
    <xf numFmtId="0" fontId="120" fillId="64" borderId="0" xfId="0" applyFont="1" applyFill="1" applyBorder="1" applyAlignment="1" applyProtection="1">
      <alignment horizontal="left" vertical="top"/>
    </xf>
    <xf numFmtId="0" fontId="121" fillId="64" borderId="0" xfId="0" applyFont="1" applyFill="1" applyBorder="1" applyAlignment="1" applyProtection="1">
      <alignment horizontal="left" vertical="top"/>
    </xf>
    <xf numFmtId="0" fontId="90" fillId="61" borderId="0" xfId="0" applyFont="1" applyFill="1" applyAlignment="1" applyProtection="1">
      <alignment horizontal="left" vertical="center" wrapText="1"/>
    </xf>
    <xf numFmtId="0" fontId="116" fillId="61" borderId="0" xfId="0" applyFont="1" applyFill="1" applyAlignment="1" applyProtection="1">
      <alignment horizontal="left" vertical="center" wrapText="1"/>
    </xf>
    <xf numFmtId="0" fontId="139" fillId="61" borderId="0" xfId="13043" applyFont="1" applyFill="1" applyAlignment="1" applyProtection="1">
      <alignment vertical="center" wrapText="1"/>
    </xf>
    <xf numFmtId="0" fontId="140" fillId="61" borderId="0" xfId="0" applyFont="1" applyFill="1" applyAlignment="1" applyProtection="1">
      <alignment vertical="center" wrapText="1"/>
    </xf>
    <xf numFmtId="0" fontId="117" fillId="61" borderId="0" xfId="0" applyFont="1" applyFill="1" applyAlignment="1" applyProtection="1">
      <alignment horizontal="left" wrapText="1"/>
    </xf>
    <xf numFmtId="0" fontId="124" fillId="63" borderId="0" xfId="0" quotePrefix="1" applyFont="1" applyFill="1" applyBorder="1" applyAlignment="1" applyProtection="1">
      <alignment horizontal="left" vertical="center" wrapText="1"/>
    </xf>
    <xf numFmtId="0" fontId="142" fillId="64" borderId="0" xfId="0" applyFont="1" applyFill="1" applyBorder="1" applyAlignment="1" applyProtection="1">
      <alignment horizontal="left" vertical="top" wrapText="1"/>
    </xf>
    <xf numFmtId="0" fontId="117" fillId="61" borderId="0" xfId="13043" applyFont="1" applyFill="1" applyAlignment="1" applyProtection="1">
      <alignment horizontal="left" vertical="center" wrapText="1"/>
    </xf>
    <xf numFmtId="0" fontId="102" fillId="61" borderId="0" xfId="0" applyFont="1" applyFill="1" applyAlignment="1" applyProtection="1">
      <alignment horizontal="left" vertical="center" wrapText="1"/>
    </xf>
    <xf numFmtId="0" fontId="116" fillId="61" borderId="0" xfId="13043" applyFont="1" applyFill="1" applyAlignment="1" applyProtection="1">
      <alignment vertical="center" wrapText="1"/>
    </xf>
    <xf numFmtId="0" fontId="90" fillId="61" borderId="0" xfId="13043" applyFont="1" applyFill="1" applyAlignment="1" applyProtection="1">
      <alignment horizontal="left" vertical="top" wrapText="1"/>
    </xf>
    <xf numFmtId="0" fontId="116" fillId="61" borderId="0" xfId="13043" applyFont="1" applyFill="1" applyAlignment="1" applyProtection="1">
      <alignment horizontal="left" vertical="top" wrapText="1"/>
    </xf>
    <xf numFmtId="0" fontId="116" fillId="61" borderId="0" xfId="13043" applyFont="1" applyFill="1" applyAlignment="1" applyProtection="1">
      <alignment horizontal="left" vertical="center" wrapText="1"/>
    </xf>
    <xf numFmtId="4" fontId="4" fillId="0" borderId="0" xfId="0" applyNumberFormat="1" applyFont="1" applyAlignment="1"/>
    <xf numFmtId="0" fontId="6" fillId="0" borderId="0" xfId="0" applyFont="1" applyAlignment="1"/>
    <xf numFmtId="0" fontId="132" fillId="62" borderId="31" xfId="0" applyFont="1" applyFill="1" applyBorder="1" applyAlignment="1">
      <alignment horizontal="center" vertical="center" wrapText="1"/>
    </xf>
    <xf numFmtId="0" fontId="132" fillId="62" borderId="34" xfId="0" applyFont="1" applyFill="1" applyBorder="1" applyAlignment="1">
      <alignment horizontal="center" vertical="center" wrapText="1"/>
    </xf>
    <xf numFmtId="4" fontId="132" fillId="62" borderId="32" xfId="0" applyNumberFormat="1" applyFont="1" applyFill="1" applyBorder="1" applyAlignment="1">
      <alignment horizontal="center" wrapText="1"/>
    </xf>
    <xf numFmtId="4" fontId="132" fillId="62" borderId="33" xfId="0" applyNumberFormat="1" applyFont="1" applyFill="1" applyBorder="1" applyAlignment="1">
      <alignment horizontal="center" wrapText="1"/>
    </xf>
    <xf numFmtId="2" fontId="132" fillId="62" borderId="32" xfId="0" applyNumberFormat="1" applyFont="1" applyFill="1" applyBorder="1" applyAlignment="1">
      <alignment horizontal="center" vertical="center"/>
    </xf>
    <xf numFmtId="2" fontId="132" fillId="62" borderId="35" xfId="0" applyNumberFormat="1" applyFont="1" applyFill="1" applyBorder="1" applyAlignment="1">
      <alignment horizontal="center" vertical="center"/>
    </xf>
    <xf numFmtId="2" fontId="132" fillId="62" borderId="33" xfId="0" applyNumberFormat="1" applyFont="1" applyFill="1" applyBorder="1" applyAlignment="1">
      <alignment horizontal="center" vertical="center"/>
    </xf>
    <xf numFmtId="2" fontId="132" fillId="62" borderId="36" xfId="0" applyNumberFormat="1" applyFont="1" applyFill="1" applyBorder="1" applyAlignment="1">
      <alignment horizontal="center" vertical="center"/>
    </xf>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6">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333333"/>
      <color rgb="FF0051FF"/>
      <color rgb="FFF2F2F2"/>
      <color rgb="FFD1F2FF"/>
      <color rgb="FFA1D0F9"/>
      <color rgb="FFF6E5DD"/>
      <color rgb="FFF0F4F7"/>
      <color rgb="FFF24E49"/>
      <color rgb="FF1C355E"/>
      <color rgb="FF466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238126</xdr:colOff>
      <xdr:row>0</xdr:row>
      <xdr:rowOff>402431</xdr:rowOff>
    </xdr:from>
    <xdr:to>
      <xdr:col>10</xdr:col>
      <xdr:colOff>54771</xdr:colOff>
      <xdr:row>3</xdr:row>
      <xdr:rowOff>116681</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2442032" y="402431"/>
          <a:ext cx="1876426" cy="666750"/>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X58"/>
  <sheetViews>
    <sheetView showGridLines="0" tabSelected="1" zoomScale="80" zoomScaleNormal="80" workbookViewId="0">
      <selection activeCell="D18" sqref="D18"/>
    </sheetView>
  </sheetViews>
  <sheetFormatPr defaultColWidth="0" defaultRowHeight="16.5" zeroHeight="1"/>
  <cols>
    <col min="1" max="1" width="6.54296875" style="133" customWidth="1"/>
    <col min="2" max="2" width="4" style="133" customWidth="1"/>
    <col min="3" max="3" width="71.26953125" style="134" customWidth="1"/>
    <col min="4" max="4" width="42.81640625" style="134" customWidth="1"/>
    <col min="5" max="5" width="1.54296875" style="134" customWidth="1"/>
    <col min="6" max="6" width="8" style="134" customWidth="1"/>
    <col min="7" max="7" width="3.26953125" style="134" customWidth="1"/>
    <col min="8" max="8" width="49.453125" style="134" customWidth="1"/>
    <col min="9" max="9" width="18.453125" style="134" customWidth="1"/>
    <col min="10" max="10" width="12.54296875" style="134" customWidth="1"/>
    <col min="11" max="11" width="9.26953125" style="133" customWidth="1"/>
    <col min="12" max="15" width="4.453125" style="133" hidden="1" customWidth="1"/>
    <col min="16" max="16" width="25.54296875" style="133" hidden="1" customWidth="1"/>
    <col min="17" max="17" width="16.26953125" style="133" hidden="1" customWidth="1"/>
    <col min="18" max="18" width="4.453125" style="133" hidden="1" customWidth="1"/>
    <col min="19" max="19" width="42.1796875" style="133" hidden="1" customWidth="1"/>
    <col min="20" max="20" width="16.54296875" style="135" hidden="1" customWidth="1"/>
    <col min="21" max="22" width="4.453125" style="133" hidden="1" customWidth="1"/>
    <col min="23" max="23" width="12.1796875" style="133" hidden="1" customWidth="1"/>
    <col min="24" max="24" width="6.453125" style="133" hidden="1" customWidth="1"/>
    <col min="25" max="25" width="10.7265625" style="133" hidden="1" customWidth="1"/>
    <col min="26" max="26" width="14.7265625" style="133" hidden="1" customWidth="1"/>
    <col min="27" max="27" width="15.81640625" style="133" hidden="1" customWidth="1"/>
    <col min="28" max="28" width="4.453125" style="133" hidden="1" customWidth="1"/>
    <col min="29" max="29" width="14.7265625" style="133" hidden="1" customWidth="1"/>
    <col min="30" max="30" width="15.1796875" style="133" hidden="1" customWidth="1"/>
    <col min="31" max="61" width="4.453125" style="133" hidden="1" customWidth="1"/>
    <col min="62" max="414" width="0" style="133" hidden="1" customWidth="1"/>
    <col min="415" max="16384" width="4.453125" style="136" hidden="1"/>
  </cols>
  <sheetData>
    <row r="1" spans="1:414" s="31" customFormat="1" ht="37.5" customHeight="1">
      <c r="B1" s="32"/>
      <c r="C1" s="33" t="s">
        <v>55</v>
      </c>
      <c r="D1" s="34"/>
      <c r="E1" s="34"/>
      <c r="F1" s="34"/>
      <c r="G1" s="34"/>
      <c r="H1" s="34"/>
      <c r="I1" s="34"/>
      <c r="J1" s="34"/>
      <c r="T1" s="35"/>
    </row>
    <row r="2" spans="1:414" s="31" customFormat="1" ht="37.5" customHeight="1">
      <c r="C2" s="36" t="s">
        <v>64</v>
      </c>
      <c r="D2" s="34"/>
      <c r="E2" s="34"/>
      <c r="F2" s="34"/>
      <c r="G2" s="34"/>
      <c r="H2" s="34"/>
      <c r="I2" s="34"/>
      <c r="J2" s="34"/>
      <c r="T2" s="35"/>
    </row>
    <row r="3" spans="1:414" s="31" customFormat="1" ht="14" hidden="1">
      <c r="C3" s="37"/>
      <c r="D3" s="34"/>
      <c r="E3" s="34"/>
      <c r="F3" s="34"/>
      <c r="G3" s="34"/>
      <c r="H3" s="34"/>
      <c r="I3" s="34"/>
      <c r="J3" s="34"/>
      <c r="T3" s="35"/>
    </row>
    <row r="4" spans="1:414" s="42" customFormat="1" ht="12" customHeight="1">
      <c r="A4" s="31"/>
      <c r="B4" s="38"/>
      <c r="C4" s="39"/>
      <c r="D4" s="40"/>
      <c r="E4" s="40"/>
      <c r="F4" s="40"/>
      <c r="G4" s="34"/>
      <c r="H4" s="41"/>
      <c r="I4" s="34"/>
      <c r="J4" s="34"/>
      <c r="K4" s="31"/>
      <c r="L4" s="31"/>
      <c r="M4" s="31"/>
      <c r="N4" s="31"/>
      <c r="O4" s="31"/>
      <c r="P4" s="31"/>
      <c r="Q4" s="31"/>
      <c r="R4" s="31"/>
      <c r="S4" s="31"/>
      <c r="T4" s="35"/>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row>
    <row r="5" spans="1:414" s="42" customFormat="1" ht="30" customHeight="1">
      <c r="A5" s="31"/>
      <c r="B5" s="38"/>
      <c r="C5" s="43" t="s">
        <v>0</v>
      </c>
      <c r="D5" s="44"/>
      <c r="E5" s="40"/>
      <c r="F5" s="40"/>
      <c r="G5" s="45"/>
      <c r="H5" s="46" t="s">
        <v>1</v>
      </c>
      <c r="I5" s="45"/>
      <c r="J5" s="45"/>
      <c r="K5" s="31"/>
      <c r="L5" s="31"/>
      <c r="M5" s="31"/>
      <c r="N5" s="31"/>
      <c r="O5" s="31"/>
      <c r="P5" s="31"/>
      <c r="Q5" s="31"/>
      <c r="R5" s="31"/>
      <c r="S5" s="31"/>
      <c r="T5" s="35"/>
      <c r="U5" s="31"/>
      <c r="V5" s="31"/>
      <c r="W5" s="31"/>
      <c r="X5" s="31"/>
      <c r="Y5" s="31"/>
      <c r="Z5" s="47" t="s">
        <v>3</v>
      </c>
      <c r="AA5" s="48">
        <v>70</v>
      </c>
      <c r="AB5" s="31"/>
      <c r="AC5" s="47" t="s">
        <v>3</v>
      </c>
      <c r="AD5" s="48">
        <v>65</v>
      </c>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row>
    <row r="6" spans="1:414" s="42" customFormat="1" ht="30" customHeight="1" thickBot="1">
      <c r="A6" s="31"/>
      <c r="B6" s="38"/>
      <c r="C6" s="140" t="s">
        <v>54</v>
      </c>
      <c r="D6" s="141"/>
      <c r="E6" s="49"/>
      <c r="F6" s="49"/>
      <c r="G6" s="50"/>
      <c r="H6" s="50"/>
      <c r="I6" s="50"/>
      <c r="J6" s="50"/>
      <c r="K6" s="31"/>
      <c r="L6" s="31"/>
      <c r="M6" s="31"/>
      <c r="N6" s="31"/>
      <c r="O6" s="31"/>
      <c r="P6" s="51" t="s">
        <v>6</v>
      </c>
      <c r="Q6" s="31"/>
      <c r="R6" s="31"/>
      <c r="S6" s="31"/>
      <c r="T6" s="51" t="s">
        <v>6</v>
      </c>
      <c r="U6" s="31"/>
      <c r="V6" s="31"/>
      <c r="W6" s="31"/>
      <c r="X6" s="31"/>
      <c r="Y6" s="31"/>
      <c r="Z6" s="52" t="s">
        <v>39</v>
      </c>
      <c r="AA6" s="53">
        <f>D8+365.25*AA5</f>
        <v>25567.5</v>
      </c>
      <c r="AB6" s="31"/>
      <c r="AC6" s="52" t="s">
        <v>41</v>
      </c>
      <c r="AD6" s="53">
        <f>D8+365.25*AD5</f>
        <v>23741.25</v>
      </c>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row>
    <row r="7" spans="1:414" s="42" customFormat="1" ht="30" customHeight="1" thickBot="1">
      <c r="A7" s="31"/>
      <c r="B7" s="38"/>
      <c r="C7" s="54" t="s">
        <v>7</v>
      </c>
      <c r="D7" s="22"/>
      <c r="E7" s="55"/>
      <c r="F7" s="56"/>
      <c r="G7" s="50"/>
      <c r="H7" s="57" t="s">
        <v>60</v>
      </c>
      <c r="I7" s="58">
        <f>D18</f>
        <v>0</v>
      </c>
      <c r="J7" s="59"/>
      <c r="K7" s="31"/>
      <c r="L7" s="60"/>
      <c r="M7" s="60"/>
      <c r="N7" s="60"/>
      <c r="O7" s="60"/>
      <c r="P7" s="61" t="s">
        <v>12</v>
      </c>
      <c r="Q7" s="62">
        <v>600000</v>
      </c>
      <c r="R7" s="60"/>
      <c r="S7" s="31"/>
      <c r="T7" s="63"/>
      <c r="U7" s="31"/>
      <c r="V7" s="31"/>
      <c r="W7" s="64" t="s">
        <v>9</v>
      </c>
      <c r="X7" s="31"/>
      <c r="Y7" s="31"/>
      <c r="Z7" s="52" t="s">
        <v>40</v>
      </c>
      <c r="AA7" s="65">
        <f>DATEDIF(D7,AA6,"M")/12</f>
        <v>69.916666666666671</v>
      </c>
      <c r="AB7" s="31"/>
      <c r="AC7" s="52" t="s">
        <v>42</v>
      </c>
      <c r="AD7" s="65">
        <f>DATEDIF(D7,AD6,"M")/12</f>
        <v>64.916666666666671</v>
      </c>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row>
    <row r="8" spans="1:414" s="42" customFormat="1" ht="30" customHeight="1" thickBot="1">
      <c r="A8" s="31"/>
      <c r="B8" s="38"/>
      <c r="C8" s="54" t="s">
        <v>10</v>
      </c>
      <c r="D8" s="22"/>
      <c r="E8" s="55"/>
      <c r="F8" s="56"/>
      <c r="G8" s="50"/>
      <c r="H8" s="66" t="s">
        <v>61</v>
      </c>
      <c r="I8" s="67">
        <f>D19</f>
        <v>0</v>
      </c>
      <c r="J8" s="59"/>
      <c r="K8" s="31"/>
      <c r="L8" s="60"/>
      <c r="M8" s="60"/>
      <c r="N8" s="60"/>
      <c r="O8" s="60"/>
      <c r="P8" s="68" t="s">
        <v>43</v>
      </c>
      <c r="Q8" s="62">
        <v>5000000</v>
      </c>
      <c r="R8" s="60"/>
      <c r="S8" s="31"/>
      <c r="T8" s="69">
        <v>0.05</v>
      </c>
      <c r="U8" s="31"/>
      <c r="V8" s="31"/>
      <c r="W8" s="31"/>
      <c r="X8" s="14"/>
      <c r="Y8" s="31"/>
      <c r="Z8" s="70"/>
      <c r="AA8" s="71"/>
      <c r="AB8" s="31"/>
      <c r="AC8" s="70"/>
      <c r="AD8" s="7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c r="IX8" s="31"/>
      <c r="IY8" s="31"/>
      <c r="IZ8" s="31"/>
      <c r="JA8" s="31"/>
      <c r="JB8" s="31"/>
      <c r="JC8" s="31"/>
      <c r="JD8" s="31"/>
      <c r="JE8" s="31"/>
      <c r="JF8" s="31"/>
      <c r="JG8" s="31"/>
      <c r="JH8" s="31"/>
      <c r="JI8" s="31"/>
      <c r="JJ8" s="31"/>
      <c r="JK8" s="31"/>
      <c r="JL8" s="31"/>
      <c r="JM8" s="31"/>
      <c r="JN8" s="31"/>
      <c r="JO8" s="31"/>
      <c r="JP8" s="31"/>
      <c r="JQ8" s="31"/>
      <c r="JR8" s="31"/>
      <c r="JS8" s="31"/>
      <c r="JT8" s="31"/>
      <c r="JU8" s="31"/>
      <c r="JV8" s="31"/>
      <c r="JW8" s="31"/>
      <c r="JX8" s="31"/>
      <c r="JY8" s="31"/>
      <c r="JZ8" s="31"/>
      <c r="KA8" s="31"/>
      <c r="KB8" s="31"/>
      <c r="KC8" s="31"/>
      <c r="KD8" s="31"/>
      <c r="KE8" s="31"/>
      <c r="KF8" s="31"/>
      <c r="KG8" s="31"/>
      <c r="KH8" s="31"/>
      <c r="KI8" s="31"/>
      <c r="KJ8" s="31"/>
      <c r="KK8" s="31"/>
      <c r="KL8" s="31"/>
      <c r="KM8" s="31"/>
      <c r="KN8" s="31"/>
      <c r="KO8" s="31"/>
      <c r="KP8" s="31"/>
      <c r="KQ8" s="31"/>
      <c r="KR8" s="31"/>
      <c r="KS8" s="31"/>
      <c r="KT8" s="31"/>
      <c r="KU8" s="31"/>
      <c r="KV8" s="31"/>
      <c r="KW8" s="31"/>
      <c r="KX8" s="31"/>
      <c r="KY8" s="31"/>
      <c r="KZ8" s="31"/>
      <c r="LA8" s="31"/>
      <c r="LB8" s="31"/>
      <c r="LC8" s="31"/>
      <c r="LD8" s="31"/>
      <c r="LE8" s="31"/>
      <c r="LF8" s="31"/>
      <c r="LG8" s="31"/>
      <c r="LH8" s="31"/>
      <c r="LI8" s="31"/>
      <c r="LJ8" s="31"/>
      <c r="LK8" s="31"/>
      <c r="LL8" s="31"/>
      <c r="LM8" s="31"/>
      <c r="LN8" s="31"/>
      <c r="LO8" s="31"/>
      <c r="LP8" s="31"/>
      <c r="LQ8" s="31"/>
      <c r="LR8" s="31"/>
      <c r="LS8" s="31"/>
      <c r="LT8" s="31"/>
      <c r="LU8" s="31"/>
      <c r="LV8" s="31"/>
      <c r="LW8" s="31"/>
      <c r="LX8" s="31"/>
      <c r="LY8" s="31"/>
      <c r="LZ8" s="31"/>
      <c r="MA8" s="31"/>
      <c r="MB8" s="31"/>
      <c r="MC8" s="31"/>
      <c r="MD8" s="31"/>
      <c r="ME8" s="31"/>
      <c r="MF8" s="31"/>
      <c r="MG8" s="31"/>
      <c r="MH8" s="31"/>
      <c r="MI8" s="31"/>
      <c r="MJ8" s="31"/>
      <c r="MK8" s="31"/>
      <c r="ML8" s="31"/>
      <c r="MM8" s="31"/>
      <c r="MN8" s="31"/>
      <c r="MO8" s="31"/>
      <c r="MP8" s="31"/>
      <c r="MQ8" s="31"/>
      <c r="MR8" s="31"/>
      <c r="MS8" s="31"/>
      <c r="MT8" s="31"/>
      <c r="MU8" s="31"/>
      <c r="MV8" s="31"/>
      <c r="MW8" s="31"/>
      <c r="MX8" s="31"/>
      <c r="MY8" s="31"/>
      <c r="MZ8" s="31"/>
      <c r="NA8" s="31"/>
      <c r="NB8" s="31"/>
      <c r="NC8" s="31"/>
      <c r="ND8" s="31"/>
      <c r="NE8" s="31"/>
      <c r="NF8" s="31"/>
      <c r="NG8" s="31"/>
      <c r="NH8" s="31"/>
      <c r="NI8" s="31"/>
      <c r="NJ8" s="31"/>
      <c r="NK8" s="31"/>
      <c r="NL8" s="31"/>
      <c r="NM8" s="31"/>
      <c r="NN8" s="31"/>
      <c r="NO8" s="31"/>
      <c r="NP8" s="31"/>
      <c r="NQ8" s="31"/>
      <c r="NR8" s="31"/>
      <c r="NS8" s="31"/>
      <c r="NT8" s="31"/>
      <c r="NU8" s="31"/>
      <c r="NV8" s="31"/>
      <c r="NW8" s="31"/>
      <c r="NX8" s="31"/>
      <c r="NY8" s="31"/>
      <c r="NZ8" s="31"/>
      <c r="OA8" s="31"/>
      <c r="OB8" s="31"/>
      <c r="OC8" s="31"/>
      <c r="OD8" s="31"/>
      <c r="OE8" s="31"/>
      <c r="OF8" s="31"/>
      <c r="OG8" s="31"/>
      <c r="OH8" s="31"/>
      <c r="OI8" s="31"/>
      <c r="OJ8" s="31"/>
      <c r="OK8" s="31"/>
      <c r="OL8" s="31"/>
      <c r="OM8" s="31"/>
      <c r="ON8" s="31"/>
      <c r="OO8" s="31"/>
      <c r="OP8" s="31"/>
      <c r="OQ8" s="31"/>
      <c r="OR8" s="31"/>
      <c r="OS8" s="31"/>
      <c r="OT8" s="31"/>
      <c r="OU8" s="31"/>
      <c r="OV8" s="31"/>
      <c r="OW8" s="31"/>
      <c r="OX8" s="31"/>
    </row>
    <row r="9" spans="1:414" s="42" customFormat="1" ht="30" customHeight="1" thickBot="1">
      <c r="A9" s="31"/>
      <c r="B9" s="38"/>
      <c r="C9" s="54" t="s">
        <v>13</v>
      </c>
      <c r="D9" s="72">
        <f>ROUNDDOWN(SUM(D7-D8)/365.24,0)</f>
        <v>0</v>
      </c>
      <c r="E9" s="73"/>
      <c r="F9" s="74"/>
      <c r="G9" s="50"/>
      <c r="H9" s="75" t="s">
        <v>62</v>
      </c>
      <c r="I9" s="76">
        <f>D15</f>
        <v>0</v>
      </c>
      <c r="J9" s="59"/>
      <c r="K9" s="31"/>
      <c r="L9" s="77"/>
      <c r="M9" s="77"/>
      <c r="N9" s="77"/>
      <c r="O9" s="77"/>
      <c r="P9" s="61" t="s">
        <v>14</v>
      </c>
      <c r="Q9" s="62">
        <v>3000000</v>
      </c>
      <c r="R9" s="77"/>
      <c r="S9" s="31"/>
      <c r="T9" s="69">
        <v>0.1</v>
      </c>
      <c r="U9" s="31"/>
      <c r="V9" s="31"/>
      <c r="W9" s="31" t="s">
        <v>15</v>
      </c>
      <c r="X9" s="31"/>
      <c r="Y9" s="31"/>
      <c r="Z9" s="78"/>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c r="IW9" s="31"/>
      <c r="IX9" s="31"/>
      <c r="IY9" s="31"/>
      <c r="IZ9" s="31"/>
      <c r="JA9" s="31"/>
      <c r="JB9" s="31"/>
      <c r="JC9" s="31"/>
      <c r="JD9" s="31"/>
      <c r="JE9" s="31"/>
      <c r="JF9" s="31"/>
      <c r="JG9" s="31"/>
      <c r="JH9" s="31"/>
      <c r="JI9" s="31"/>
      <c r="JJ9" s="31"/>
      <c r="JK9" s="31"/>
      <c r="JL9" s="31"/>
      <c r="JM9" s="31"/>
      <c r="JN9" s="31"/>
      <c r="JO9" s="31"/>
      <c r="JP9" s="31"/>
      <c r="JQ9" s="31"/>
      <c r="JR9" s="31"/>
      <c r="JS9" s="31"/>
      <c r="JT9" s="31"/>
      <c r="JU9" s="31"/>
      <c r="JV9" s="31"/>
      <c r="JW9" s="31"/>
      <c r="JX9" s="31"/>
      <c r="JY9" s="31"/>
      <c r="JZ9" s="31"/>
      <c r="KA9" s="31"/>
      <c r="KB9" s="31"/>
      <c r="KC9" s="31"/>
      <c r="KD9" s="31"/>
      <c r="KE9" s="31"/>
      <c r="KF9" s="31"/>
      <c r="KG9" s="31"/>
      <c r="KH9" s="31"/>
      <c r="KI9" s="31"/>
      <c r="KJ9" s="31"/>
      <c r="KK9" s="31"/>
      <c r="KL9" s="31"/>
      <c r="KM9" s="31"/>
      <c r="KN9" s="31"/>
      <c r="KO9" s="31"/>
      <c r="KP9" s="31"/>
      <c r="KQ9" s="31"/>
      <c r="KR9" s="31"/>
      <c r="KS9" s="31"/>
      <c r="KT9" s="31"/>
      <c r="KU9" s="31"/>
      <c r="KV9" s="31"/>
      <c r="KW9" s="31"/>
      <c r="KX9" s="31"/>
      <c r="KY9" s="31"/>
      <c r="KZ9" s="31"/>
      <c r="LA9" s="31"/>
      <c r="LB9" s="31"/>
      <c r="LC9" s="31"/>
      <c r="LD9" s="31"/>
      <c r="LE9" s="31"/>
      <c r="LF9" s="31"/>
      <c r="LG9" s="31"/>
      <c r="LH9" s="31"/>
      <c r="LI9" s="31"/>
      <c r="LJ9" s="31"/>
      <c r="LK9" s="31"/>
      <c r="LL9" s="31"/>
      <c r="LM9" s="31"/>
      <c r="LN9" s="31"/>
      <c r="LO9" s="31"/>
      <c r="LP9" s="31"/>
      <c r="LQ9" s="31"/>
      <c r="LR9" s="31"/>
      <c r="LS9" s="31"/>
      <c r="LT9" s="31"/>
      <c r="LU9" s="31"/>
      <c r="LV9" s="31"/>
      <c r="LW9" s="31"/>
      <c r="LX9" s="31"/>
      <c r="LY9" s="31"/>
      <c r="LZ9" s="31"/>
      <c r="MA9" s="31"/>
      <c r="MB9" s="31"/>
      <c r="MC9" s="31"/>
      <c r="MD9" s="31"/>
      <c r="ME9" s="31"/>
      <c r="MF9" s="31"/>
      <c r="MG9" s="31"/>
      <c r="MH9" s="31"/>
      <c r="MI9" s="31"/>
      <c r="MJ9" s="31"/>
      <c r="MK9" s="31"/>
      <c r="ML9" s="31"/>
      <c r="MM9" s="31"/>
      <c r="MN9" s="31"/>
      <c r="MO9" s="31"/>
      <c r="MP9" s="31"/>
      <c r="MQ9" s="31"/>
      <c r="MR9" s="31"/>
      <c r="MS9" s="31"/>
      <c r="MT9" s="31"/>
      <c r="MU9" s="31"/>
      <c r="MV9" s="31"/>
      <c r="MW9" s="31"/>
      <c r="MX9" s="31"/>
      <c r="MY9" s="31"/>
      <c r="MZ9" s="31"/>
      <c r="NA9" s="31"/>
      <c r="NB9" s="31"/>
      <c r="NC9" s="31"/>
      <c r="ND9" s="31"/>
      <c r="NE9" s="31"/>
      <c r="NF9" s="31"/>
      <c r="NG9" s="31"/>
      <c r="NH9" s="31"/>
      <c r="NI9" s="31"/>
      <c r="NJ9" s="31"/>
      <c r="NK9" s="31"/>
      <c r="NL9" s="31"/>
      <c r="NM9" s="31"/>
      <c r="NN9" s="31"/>
      <c r="NO9" s="31"/>
      <c r="NP9" s="31"/>
      <c r="NQ9" s="31"/>
      <c r="NR9" s="31"/>
      <c r="NS9" s="31"/>
      <c r="NT9" s="31"/>
      <c r="NU9" s="31"/>
      <c r="NV9" s="31"/>
      <c r="NW9" s="31"/>
      <c r="NX9" s="31"/>
      <c r="NY9" s="31"/>
      <c r="NZ9" s="31"/>
      <c r="OA9" s="31"/>
      <c r="OB9" s="31"/>
      <c r="OC9" s="31"/>
      <c r="OD9" s="31"/>
      <c r="OE9" s="31"/>
      <c r="OF9" s="31"/>
      <c r="OG9" s="31"/>
      <c r="OH9" s="31"/>
      <c r="OI9" s="31"/>
      <c r="OJ9" s="31"/>
      <c r="OK9" s="31"/>
      <c r="OL9" s="31"/>
      <c r="OM9" s="31"/>
      <c r="ON9" s="31"/>
      <c r="OO9" s="31"/>
      <c r="OP9" s="31"/>
      <c r="OQ9" s="31"/>
      <c r="OR9" s="31"/>
      <c r="OS9" s="31"/>
      <c r="OT9" s="31"/>
      <c r="OU9" s="31"/>
      <c r="OV9" s="31"/>
      <c r="OW9" s="31"/>
      <c r="OX9" s="31"/>
    </row>
    <row r="10" spans="1:414" s="42" customFormat="1" ht="30" customHeight="1" thickBot="1">
      <c r="A10" s="31"/>
      <c r="B10" s="38"/>
      <c r="C10" s="54" t="s">
        <v>16</v>
      </c>
      <c r="D10" s="23"/>
      <c r="E10" s="55"/>
      <c r="F10" s="79"/>
      <c r="G10" s="50"/>
      <c r="H10" s="147"/>
      <c r="I10" s="147"/>
      <c r="J10" s="80"/>
      <c r="K10" s="31"/>
      <c r="L10" s="137"/>
      <c r="M10" s="81"/>
      <c r="N10" s="81"/>
      <c r="O10" s="81"/>
      <c r="P10" s="61" t="s">
        <v>18</v>
      </c>
      <c r="Q10" s="82">
        <f>Q19</f>
        <v>1500000</v>
      </c>
      <c r="R10" s="81"/>
      <c r="S10" s="31"/>
      <c r="T10" s="69">
        <v>0.15</v>
      </c>
      <c r="U10" s="31"/>
      <c r="V10" s="31"/>
      <c r="W10" s="31" t="s">
        <v>19</v>
      </c>
      <c r="X10" s="31"/>
      <c r="Y10" s="31"/>
      <c r="Z10" s="78"/>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c r="IX10" s="31"/>
      <c r="IY10" s="31"/>
      <c r="IZ10" s="31"/>
      <c r="JA10" s="31"/>
      <c r="JB10" s="31"/>
      <c r="JC10" s="31"/>
      <c r="JD10" s="31"/>
      <c r="JE10" s="31"/>
      <c r="JF10" s="31"/>
      <c r="JG10" s="31"/>
      <c r="JH10" s="31"/>
      <c r="JI10" s="31"/>
      <c r="JJ10" s="31"/>
      <c r="JK10" s="31"/>
      <c r="JL10" s="31"/>
      <c r="JM10" s="31"/>
      <c r="JN10" s="31"/>
      <c r="JO10" s="31"/>
      <c r="JP10" s="31"/>
      <c r="JQ10" s="31"/>
      <c r="JR10" s="31"/>
      <c r="JS10" s="31"/>
      <c r="JT10" s="31"/>
      <c r="JU10" s="31"/>
      <c r="JV10" s="31"/>
      <c r="JW10" s="31"/>
      <c r="JX10" s="31"/>
      <c r="JY10" s="31"/>
      <c r="JZ10" s="31"/>
      <c r="KA10" s="31"/>
      <c r="KB10" s="31"/>
      <c r="KC10" s="31"/>
      <c r="KD10" s="31"/>
      <c r="KE10" s="31"/>
      <c r="KF10" s="31"/>
      <c r="KG10" s="31"/>
      <c r="KH10" s="31"/>
      <c r="KI10" s="31"/>
      <c r="KJ10" s="31"/>
      <c r="KK10" s="31"/>
      <c r="KL10" s="31"/>
      <c r="KM10" s="31"/>
      <c r="KN10" s="31"/>
      <c r="KO10" s="31"/>
      <c r="KP10" s="31"/>
      <c r="KQ10" s="31"/>
      <c r="KR10" s="31"/>
      <c r="KS10" s="31"/>
      <c r="KT10" s="31"/>
      <c r="KU10" s="31"/>
      <c r="KV10" s="31"/>
      <c r="KW10" s="31"/>
      <c r="KX10" s="31"/>
      <c r="KY10" s="31"/>
      <c r="KZ10" s="31"/>
      <c r="LA10" s="31"/>
      <c r="LB10" s="31"/>
      <c r="LC10" s="31"/>
      <c r="LD10" s="31"/>
      <c r="LE10" s="31"/>
      <c r="LF10" s="31"/>
      <c r="LG10" s="31"/>
      <c r="LH10" s="31"/>
      <c r="LI10" s="31"/>
      <c r="LJ10" s="31"/>
      <c r="LK10" s="31"/>
      <c r="LL10" s="31"/>
      <c r="LM10" s="31"/>
      <c r="LN10" s="31"/>
      <c r="LO10" s="31"/>
      <c r="LP10" s="31"/>
      <c r="LQ10" s="31"/>
      <c r="LR10" s="31"/>
      <c r="LS10" s="31"/>
      <c r="LT10" s="31"/>
      <c r="LU10" s="31"/>
      <c r="LV10" s="31"/>
      <c r="LW10" s="31"/>
      <c r="LX10" s="31"/>
      <c r="LY10" s="31"/>
      <c r="LZ10" s="31"/>
      <c r="MA10" s="31"/>
      <c r="MB10" s="31"/>
      <c r="MC10" s="31"/>
      <c r="MD10" s="31"/>
      <c r="ME10" s="31"/>
      <c r="MF10" s="31"/>
      <c r="MG10" s="31"/>
      <c r="MH10" s="31"/>
      <c r="MI10" s="31"/>
      <c r="MJ10" s="31"/>
      <c r="MK10" s="31"/>
      <c r="ML10" s="31"/>
      <c r="MM10" s="31"/>
      <c r="MN10" s="31"/>
      <c r="MO10" s="31"/>
      <c r="MP10" s="31"/>
      <c r="MQ10" s="31"/>
      <c r="MR10" s="31"/>
      <c r="MS10" s="31"/>
      <c r="MT10" s="31"/>
      <c r="MU10" s="31"/>
      <c r="MV10" s="31"/>
      <c r="MW10" s="31"/>
      <c r="MX10" s="31"/>
      <c r="MY10" s="31"/>
      <c r="MZ10" s="31"/>
      <c r="NA10" s="31"/>
      <c r="NB10" s="31"/>
      <c r="NC10" s="31"/>
      <c r="ND10" s="31"/>
      <c r="NE10" s="31"/>
      <c r="NF10" s="31"/>
      <c r="NG10" s="31"/>
      <c r="NH10" s="31"/>
      <c r="NI10" s="31"/>
      <c r="NJ10" s="31"/>
      <c r="NK10" s="31"/>
      <c r="NL10" s="31"/>
      <c r="NM10" s="31"/>
      <c r="NN10" s="31"/>
      <c r="NO10" s="31"/>
      <c r="NP10" s="31"/>
      <c r="NQ10" s="31"/>
      <c r="NR10" s="31"/>
      <c r="NS10" s="31"/>
      <c r="NT10" s="31"/>
      <c r="NU10" s="31"/>
      <c r="NV10" s="31"/>
      <c r="NW10" s="31"/>
      <c r="NX10" s="31"/>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1"/>
      <c r="OX10" s="31"/>
    </row>
    <row r="11" spans="1:414" s="42" customFormat="1" ht="30" customHeight="1">
      <c r="A11" s="31"/>
      <c r="B11" s="38"/>
      <c r="C11" s="54"/>
      <c r="D11" s="54"/>
      <c r="E11" s="54"/>
      <c r="F11" s="83"/>
      <c r="G11" s="50"/>
      <c r="H11" s="31"/>
      <c r="I11" s="84"/>
      <c r="J11" s="80"/>
      <c r="K11" s="85"/>
      <c r="L11" s="137"/>
      <c r="M11" s="81"/>
      <c r="N11" s="81"/>
      <c r="O11" s="81"/>
      <c r="P11" s="61" t="s">
        <v>20</v>
      </c>
      <c r="Q11" s="86">
        <f>ROUND(IF($D$9&gt;66,0,($D$13*$D$11*$AA$7))-I7,0)</f>
        <v>0</v>
      </c>
      <c r="R11" s="81"/>
      <c r="S11" s="87" t="str">
        <f>IF(Q11&gt;0,CONCATENATE(" you are eligible to apply for additional Death cover of $",Q11,S13,".")," ")</f>
        <v xml:space="preserve"> </v>
      </c>
      <c r="T11" s="69">
        <v>0.2</v>
      </c>
      <c r="U11" s="31"/>
      <c r="V11" s="31"/>
      <c r="W11" s="31"/>
      <c r="X11" s="31"/>
      <c r="Y11" s="31"/>
      <c r="Z11" s="78"/>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row>
    <row r="12" spans="1:414" s="42" customFormat="1" ht="40.5" customHeight="1">
      <c r="A12" s="31"/>
      <c r="B12" s="38"/>
      <c r="C12" s="54"/>
      <c r="D12" s="54"/>
      <c r="E12" s="54"/>
      <c r="F12" s="83"/>
      <c r="G12" s="36"/>
      <c r="H12" s="46" t="s">
        <v>2</v>
      </c>
      <c r="I12" s="31"/>
      <c r="J12" s="85"/>
      <c r="K12" s="80"/>
      <c r="L12" s="88"/>
      <c r="M12" s="88"/>
      <c r="N12" s="88"/>
      <c r="O12" s="88"/>
      <c r="P12" s="61" t="s">
        <v>21</v>
      </c>
      <c r="Q12" s="82">
        <f>ROUND(MIN(IF($D$9&gt;66,0,($D$13*$D$11*$AA$7)),Q9),0)</f>
        <v>0</v>
      </c>
      <c r="R12" s="88"/>
      <c r="S12" s="89"/>
      <c r="T12" s="69"/>
      <c r="U12" s="31"/>
      <c r="V12" s="31"/>
      <c r="W12" s="31"/>
      <c r="X12" s="31"/>
      <c r="Y12" s="90" t="s">
        <v>22</v>
      </c>
      <c r="Z12" s="78"/>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c r="IW12" s="31"/>
      <c r="IX12" s="31"/>
      <c r="IY12" s="31"/>
      <c r="IZ12" s="31"/>
      <c r="JA12" s="31"/>
      <c r="JB12" s="31"/>
      <c r="JC12" s="31"/>
      <c r="JD12" s="31"/>
      <c r="JE12" s="31"/>
      <c r="JF12" s="31"/>
      <c r="JG12" s="31"/>
      <c r="JH12" s="31"/>
      <c r="JI12" s="31"/>
      <c r="JJ12" s="31"/>
      <c r="JK12" s="31"/>
      <c r="JL12" s="31"/>
      <c r="JM12" s="31"/>
      <c r="JN12" s="31"/>
      <c r="JO12" s="31"/>
      <c r="JP12" s="31"/>
      <c r="JQ12" s="31"/>
      <c r="JR12" s="31"/>
      <c r="JS12" s="31"/>
      <c r="JT12" s="31"/>
      <c r="JU12" s="31"/>
      <c r="JV12" s="31"/>
      <c r="JW12" s="31"/>
      <c r="JX12" s="31"/>
      <c r="JY12" s="31"/>
      <c r="JZ12" s="31"/>
      <c r="KA12" s="31"/>
      <c r="KB12" s="31"/>
      <c r="KC12" s="31"/>
      <c r="KD12" s="31"/>
      <c r="KE12" s="31"/>
      <c r="KF12" s="31"/>
      <c r="KG12" s="31"/>
      <c r="KH12" s="31"/>
      <c r="KI12" s="31"/>
      <c r="KJ12" s="31"/>
      <c r="KK12" s="31"/>
      <c r="KL12" s="31"/>
      <c r="KM12" s="31"/>
      <c r="KN12" s="31"/>
      <c r="KO12" s="31"/>
      <c r="KP12" s="31"/>
      <c r="KQ12" s="31"/>
      <c r="KR12" s="31"/>
      <c r="KS12" s="31"/>
      <c r="KT12" s="31"/>
      <c r="KU12" s="31"/>
      <c r="KV12" s="31"/>
      <c r="KW12" s="31"/>
      <c r="KX12" s="31"/>
      <c r="KY12" s="31"/>
      <c r="KZ12" s="31"/>
      <c r="LA12" s="31"/>
      <c r="LB12" s="31"/>
      <c r="LC12" s="31"/>
      <c r="LD12" s="31"/>
      <c r="LE12" s="31"/>
      <c r="LF12" s="31"/>
      <c r="LG12" s="31"/>
      <c r="LH12" s="31"/>
      <c r="LI12" s="31"/>
      <c r="LJ12" s="31"/>
      <c r="LK12" s="31"/>
      <c r="LL12" s="31"/>
      <c r="LM12" s="31"/>
      <c r="LN12" s="31"/>
      <c r="LO12" s="31"/>
      <c r="LP12" s="31"/>
      <c r="LQ12" s="31"/>
      <c r="LR12" s="31"/>
      <c r="LS12" s="31"/>
      <c r="LT12" s="31"/>
      <c r="LU12" s="31"/>
      <c r="LV12" s="31"/>
      <c r="LW12" s="31"/>
      <c r="LX12" s="31"/>
      <c r="LY12" s="31"/>
      <c r="LZ12" s="31"/>
      <c r="MA12" s="31"/>
      <c r="MB12" s="31"/>
      <c r="MC12" s="31"/>
      <c r="MD12" s="31"/>
      <c r="ME12" s="31"/>
      <c r="MF12" s="31"/>
      <c r="MG12" s="31"/>
      <c r="MH12" s="31"/>
      <c r="MI12" s="31"/>
      <c r="MJ12" s="31"/>
      <c r="MK12" s="31"/>
      <c r="ML12" s="31"/>
      <c r="MM12" s="31"/>
      <c r="MN12" s="31"/>
      <c r="MO12" s="31"/>
      <c r="MP12" s="31"/>
      <c r="MQ12" s="31"/>
      <c r="MR12" s="31"/>
      <c r="MS12" s="31"/>
      <c r="MT12" s="31"/>
      <c r="MU12" s="31"/>
      <c r="MV12" s="31"/>
      <c r="MW12" s="31"/>
      <c r="MX12" s="31"/>
      <c r="MY12" s="31"/>
      <c r="MZ12" s="31"/>
      <c r="NA12" s="31"/>
      <c r="NB12" s="31"/>
      <c r="NC12" s="31"/>
      <c r="ND12" s="31"/>
      <c r="NE12" s="31"/>
      <c r="NF12" s="31"/>
      <c r="NG12" s="31"/>
      <c r="NH12" s="31"/>
      <c r="NI12" s="31"/>
      <c r="NJ12" s="31"/>
      <c r="NK12" s="31"/>
      <c r="NL12" s="31"/>
      <c r="NM12" s="31"/>
      <c r="NN12" s="31"/>
      <c r="NO12" s="31"/>
      <c r="NP12" s="31"/>
      <c r="NQ12" s="31"/>
      <c r="NR12" s="31"/>
      <c r="NS12" s="31"/>
      <c r="NT12" s="31"/>
      <c r="NU12" s="31"/>
      <c r="NV12" s="31"/>
      <c r="NW12" s="31"/>
      <c r="NX12" s="31"/>
      <c r="NY12" s="31"/>
      <c r="NZ12" s="31"/>
      <c r="OA12" s="31"/>
      <c r="OB12" s="31"/>
      <c r="OC12" s="31"/>
      <c r="OD12" s="31"/>
      <c r="OE12" s="31"/>
      <c r="OF12" s="31"/>
      <c r="OG12" s="31"/>
      <c r="OH12" s="31"/>
      <c r="OI12" s="31"/>
      <c r="OJ12" s="31"/>
      <c r="OK12" s="31"/>
      <c r="OL12" s="31"/>
      <c r="OM12" s="31"/>
      <c r="ON12" s="31"/>
      <c r="OO12" s="31"/>
      <c r="OP12" s="31"/>
      <c r="OQ12" s="31"/>
      <c r="OR12" s="31"/>
      <c r="OS12" s="31"/>
      <c r="OT12" s="31"/>
      <c r="OU12" s="31"/>
      <c r="OV12" s="31"/>
      <c r="OW12" s="31"/>
      <c r="OX12" s="31"/>
    </row>
    <row r="13" spans="1:414" s="42" customFormat="1" ht="34" customHeight="1" thickBot="1">
      <c r="A13" s="31"/>
      <c r="B13" s="38"/>
      <c r="C13" s="148" t="s">
        <v>63</v>
      </c>
      <c r="D13" s="148"/>
      <c r="E13" s="54"/>
      <c r="F13" s="83"/>
      <c r="G13" s="50"/>
      <c r="H13" s="50"/>
      <c r="I13" s="91" t="s">
        <v>4</v>
      </c>
      <c r="J13" s="91" t="s">
        <v>5</v>
      </c>
      <c r="K13" s="80"/>
      <c r="L13" s="31"/>
      <c r="M13" s="31"/>
      <c r="N13" s="31"/>
      <c r="O13" s="31"/>
      <c r="P13" s="61" t="s">
        <v>23</v>
      </c>
      <c r="Q13" s="86">
        <f>ROUND(Q12-I8,0)</f>
        <v>0</v>
      </c>
      <c r="R13" s="31"/>
      <c r="S13" s="87" t="str">
        <f>IF(Q13&gt;0,CONCATENATE(" and TPD cover of $",Q13)," ")</f>
        <v xml:space="preserve"> </v>
      </c>
      <c r="T13" s="35"/>
      <c r="U13" s="31"/>
      <c r="V13" s="31"/>
      <c r="W13" s="31"/>
      <c r="X13" s="31"/>
      <c r="Y13" s="16">
        <v>0.75</v>
      </c>
      <c r="Z13" s="78"/>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row>
    <row r="14" spans="1:414" s="42" customFormat="1" ht="30" customHeight="1" thickBot="1">
      <c r="A14" s="31"/>
      <c r="B14" s="38"/>
      <c r="C14" s="92" t="s">
        <v>56</v>
      </c>
      <c r="D14" s="28"/>
      <c r="E14" s="29"/>
      <c r="F14" s="83"/>
      <c r="G14" s="50"/>
      <c r="H14" s="57" t="s">
        <v>8</v>
      </c>
      <c r="I14" s="93">
        <f>J14/52</f>
        <v>0</v>
      </c>
      <c r="J14" s="94">
        <f>IF($D$9=0,0,(VLOOKUP($D$9,'D&amp;TPD-Rates'!$B$11:$F$65,2+IF($D$10="Female",1,0))*I7/10000))</f>
        <v>0</v>
      </c>
      <c r="K14" s="80"/>
      <c r="L14" s="34"/>
      <c r="M14" s="34"/>
      <c r="N14" s="34"/>
      <c r="O14" s="34"/>
      <c r="P14" s="61" t="s">
        <v>24</v>
      </c>
      <c r="Q14" s="82">
        <f>IF(D9&gt;66,0,MIN(D11*Y13,Q7))</f>
        <v>0</v>
      </c>
      <c r="R14" s="34"/>
      <c r="S14" s="34"/>
      <c r="T14" s="35"/>
      <c r="U14" s="31"/>
      <c r="V14" s="31"/>
      <c r="W14" s="95"/>
      <c r="X14" s="31"/>
      <c r="Y14" s="31"/>
      <c r="Z14" s="78"/>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31"/>
      <c r="IZ14" s="31"/>
      <c r="JA14" s="31"/>
      <c r="JB14" s="31"/>
      <c r="JC14" s="31"/>
      <c r="JD14" s="31"/>
      <c r="JE14" s="31"/>
      <c r="JF14" s="31"/>
      <c r="JG14" s="31"/>
      <c r="JH14" s="31"/>
      <c r="JI14" s="31"/>
      <c r="JJ14" s="31"/>
      <c r="JK14" s="31"/>
      <c r="JL14" s="31"/>
      <c r="JM14" s="31"/>
      <c r="JN14" s="31"/>
      <c r="JO14" s="31"/>
      <c r="JP14" s="31"/>
      <c r="JQ14" s="31"/>
      <c r="JR14" s="31"/>
      <c r="JS14" s="31"/>
      <c r="JT14" s="31"/>
      <c r="JU14" s="31"/>
      <c r="JV14" s="31"/>
      <c r="JW14" s="31"/>
      <c r="JX14" s="31"/>
      <c r="JY14" s="31"/>
      <c r="JZ14" s="31"/>
      <c r="KA14" s="31"/>
      <c r="KB14" s="31"/>
      <c r="KC14" s="31"/>
      <c r="KD14" s="31"/>
      <c r="KE14" s="31"/>
      <c r="KF14" s="31"/>
      <c r="KG14" s="31"/>
      <c r="KH14" s="31"/>
      <c r="KI14" s="31"/>
      <c r="KJ14" s="31"/>
      <c r="KK14" s="31"/>
      <c r="KL14" s="31"/>
      <c r="KM14" s="31"/>
      <c r="KN14" s="31"/>
      <c r="KO14" s="31"/>
      <c r="KP14" s="31"/>
      <c r="KQ14" s="31"/>
      <c r="KR14" s="31"/>
      <c r="KS14" s="31"/>
      <c r="KT14" s="31"/>
      <c r="KU14" s="31"/>
      <c r="KV14" s="31"/>
      <c r="KW14" s="31"/>
      <c r="KX14" s="31"/>
      <c r="KY14" s="31"/>
      <c r="KZ14" s="31"/>
      <c r="LA14" s="31"/>
      <c r="LB14" s="31"/>
      <c r="LC14" s="31"/>
      <c r="LD14" s="31"/>
      <c r="LE14" s="31"/>
      <c r="LF14" s="31"/>
      <c r="LG14" s="31"/>
      <c r="LH14" s="31"/>
      <c r="LI14" s="31"/>
      <c r="LJ14" s="31"/>
      <c r="LK14" s="31"/>
      <c r="LL14" s="31"/>
      <c r="LM14" s="31"/>
      <c r="LN14" s="31"/>
      <c r="LO14" s="31"/>
      <c r="LP14" s="31"/>
      <c r="LQ14" s="31"/>
      <c r="LR14" s="31"/>
      <c r="LS14" s="31"/>
      <c r="LT14" s="31"/>
      <c r="LU14" s="31"/>
      <c r="LV14" s="31"/>
      <c r="LW14" s="31"/>
      <c r="LX14" s="31"/>
      <c r="LY14" s="31"/>
      <c r="LZ14" s="31"/>
      <c r="MA14" s="31"/>
      <c r="MB14" s="31"/>
      <c r="MC14" s="31"/>
      <c r="MD14" s="31"/>
      <c r="ME14" s="31"/>
      <c r="MF14" s="31"/>
      <c r="MG14" s="31"/>
      <c r="MH14" s="31"/>
      <c r="MI14" s="31"/>
      <c r="MJ14" s="31"/>
      <c r="MK14" s="31"/>
      <c r="ML14" s="31"/>
      <c r="MM14" s="31"/>
      <c r="MN14" s="31"/>
      <c r="MO14" s="31"/>
      <c r="MP14" s="31"/>
      <c r="MQ14" s="31"/>
      <c r="MR14" s="31"/>
      <c r="MS14" s="31"/>
      <c r="MT14" s="31"/>
      <c r="MU14" s="31"/>
      <c r="MV14" s="31"/>
      <c r="MW14" s="31"/>
      <c r="MX14" s="31"/>
      <c r="MY14" s="31"/>
      <c r="MZ14" s="31"/>
      <c r="NA14" s="31"/>
      <c r="NB14" s="31"/>
      <c r="NC14" s="31"/>
      <c r="ND14" s="31"/>
      <c r="NE14" s="31"/>
      <c r="NF14" s="31"/>
      <c r="NG14" s="31"/>
      <c r="NH14" s="31"/>
      <c r="NI14" s="31"/>
      <c r="NJ14" s="31"/>
      <c r="NK14" s="31"/>
      <c r="NL14" s="31"/>
      <c r="NM14" s="31"/>
      <c r="NN14" s="31"/>
      <c r="NO14" s="31"/>
      <c r="NP14" s="31"/>
      <c r="NQ14" s="31"/>
      <c r="NR14" s="31"/>
      <c r="NS14" s="31"/>
      <c r="NT14" s="31"/>
      <c r="NU14" s="31"/>
      <c r="NV14" s="31"/>
      <c r="NW14" s="31"/>
      <c r="NX14" s="31"/>
      <c r="NY14" s="31"/>
      <c r="NZ14" s="31"/>
      <c r="OA14" s="31"/>
      <c r="OB14" s="31"/>
      <c r="OC14" s="31"/>
      <c r="OD14" s="31"/>
      <c r="OE14" s="31"/>
      <c r="OF14" s="31"/>
      <c r="OG14" s="31"/>
      <c r="OH14" s="31"/>
      <c r="OI14" s="31"/>
      <c r="OJ14" s="31"/>
      <c r="OK14" s="31"/>
      <c r="OL14" s="31"/>
      <c r="OM14" s="31"/>
      <c r="ON14" s="31"/>
      <c r="OO14" s="31"/>
      <c r="OP14" s="31"/>
      <c r="OQ14" s="31"/>
      <c r="OR14" s="31"/>
      <c r="OS14" s="31"/>
      <c r="OT14" s="31"/>
      <c r="OU14" s="31"/>
      <c r="OV14" s="31"/>
      <c r="OW14" s="31"/>
      <c r="OX14" s="31"/>
    </row>
    <row r="15" spans="1:414" s="42" customFormat="1" ht="30" customHeight="1" thickBot="1">
      <c r="A15" s="31"/>
      <c r="B15" s="38"/>
      <c r="C15" s="54" t="s">
        <v>65</v>
      </c>
      <c r="D15" s="24"/>
      <c r="E15" s="55"/>
      <c r="F15" s="96"/>
      <c r="G15" s="36"/>
      <c r="H15" s="66" t="s">
        <v>11</v>
      </c>
      <c r="I15" s="97">
        <f>J15/52</f>
        <v>0</v>
      </c>
      <c r="J15" s="98">
        <f>IF($D$9=0,0,(VLOOKUP($D$9,'D&amp;TPD-Rates'!$B$11:$F$65,4+IF($D$10="Female",1,0))*I8/10000))</f>
        <v>0</v>
      </c>
      <c r="K15" s="80"/>
      <c r="L15" s="31"/>
      <c r="M15" s="31"/>
      <c r="N15" s="31"/>
      <c r="O15" s="31"/>
      <c r="P15" s="61" t="s">
        <v>25</v>
      </c>
      <c r="Q15" s="86">
        <f>ROUND(Q14-I9,0)</f>
        <v>0</v>
      </c>
      <c r="R15" s="31"/>
      <c r="S15" s="87"/>
      <c r="T15" s="35"/>
      <c r="U15" s="31"/>
      <c r="V15" s="31"/>
      <c r="W15" s="95"/>
      <c r="X15" s="31"/>
      <c r="Y15" s="99" t="s">
        <v>48</v>
      </c>
      <c r="Z15" s="78"/>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c r="ML15" s="31"/>
      <c r="MM15" s="31"/>
      <c r="MN15" s="31"/>
      <c r="MO15" s="31"/>
      <c r="MP15" s="31"/>
      <c r="MQ15" s="31"/>
      <c r="MR15" s="31"/>
      <c r="MS15" s="31"/>
      <c r="MT15" s="31"/>
      <c r="MU15" s="31"/>
      <c r="MV15" s="31"/>
      <c r="MW15" s="31"/>
      <c r="MX15" s="31"/>
      <c r="MY15" s="31"/>
      <c r="MZ15" s="31"/>
      <c r="NA15" s="31"/>
      <c r="NB15" s="31"/>
      <c r="NC15" s="31"/>
      <c r="ND15" s="31"/>
      <c r="NE15" s="31"/>
      <c r="NF15" s="31"/>
      <c r="NG15" s="31"/>
      <c r="NH15" s="31"/>
      <c r="NI15" s="31"/>
      <c r="NJ15" s="31"/>
      <c r="NK15" s="31"/>
      <c r="NL15" s="31"/>
      <c r="NM15" s="31"/>
      <c r="NN15" s="31"/>
      <c r="NO15" s="31"/>
      <c r="NP15" s="31"/>
      <c r="NQ15" s="31"/>
      <c r="NR15" s="31"/>
      <c r="NS15" s="31"/>
      <c r="NT15" s="31"/>
      <c r="NU15" s="31"/>
      <c r="NV15" s="31"/>
      <c r="NW15" s="31"/>
      <c r="NX15" s="31"/>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1"/>
      <c r="OX15" s="31"/>
    </row>
    <row r="16" spans="1:414" s="42" customFormat="1" ht="30" customHeight="1">
      <c r="A16" s="31"/>
      <c r="B16" s="38"/>
      <c r="C16" s="100" t="str">
        <f>IF(D15&gt;Q7, "Income Protection cover cannot exceed $600,000 p.a.","")</f>
        <v/>
      </c>
      <c r="D16" s="54"/>
      <c r="E16" s="54"/>
      <c r="F16" s="96"/>
      <c r="G16" s="36"/>
      <c r="H16" s="57" t="s">
        <v>38</v>
      </c>
      <c r="I16" s="93">
        <f>J16/52</f>
        <v>0</v>
      </c>
      <c r="J16" s="58">
        <f>IF(D14="",0,IF(D14="2 year benefit, 30 day waiting period",VLOOKUP($D$9,'IP-rates'!$B$11:$J$60,2+IF(Calculator!$D$10="Female",1,0))*I9/1000,IF(D14="2 year benefit, 90 day waiting period",VLOOKUP($D$9,'IP-rates'!$B$11:$J$60,4+IF(Calculator!$D$10="Female",1,0))*I9/1000,IF(D14="to-age-65 benefit, 30 day waiting period",VLOOKUP($D$9,'IP-rates'!$B$11:$J$60,6+IF(Calculator!$D$10="Female",1,0))*I9/1000,IF(D14="to-age-65 benefit, 90 day waiting period",VLOOKUP($D$9,'IP-rates'!$B$11:$J$60,8+IF(Calculator!$D$10="Female",1,0))*I9/1000)))))</f>
        <v>0</v>
      </c>
      <c r="K16" s="80"/>
      <c r="L16" s="31"/>
      <c r="M16" s="31"/>
      <c r="N16" s="31"/>
      <c r="O16" s="31"/>
      <c r="P16" s="31"/>
      <c r="Q16" s="31"/>
      <c r="R16" s="31"/>
      <c r="S16" s="34" t="str">
        <f>IF(OR(Q10&gt;0,Q15&gt;0)," Evidence of good health may be required"," ")</f>
        <v xml:space="preserve"> Evidence of good health may be required</v>
      </c>
      <c r="T16" s="35"/>
      <c r="U16" s="31"/>
      <c r="V16" s="101"/>
      <c r="W16" s="95"/>
      <c r="X16" s="31"/>
      <c r="Y16" s="99" t="s">
        <v>49</v>
      </c>
      <c r="Z16" s="78"/>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row>
    <row r="17" spans="1:414" s="42" customFormat="1" ht="34" customHeight="1" thickBot="1">
      <c r="A17" s="31"/>
      <c r="B17" s="38"/>
      <c r="C17" s="102" t="s">
        <v>59</v>
      </c>
      <c r="D17" s="54"/>
      <c r="E17" s="54"/>
      <c r="F17" s="15"/>
      <c r="G17" s="103"/>
      <c r="H17" s="104" t="s">
        <v>17</v>
      </c>
      <c r="I17" s="105">
        <f>J17/52</f>
        <v>0</v>
      </c>
      <c r="J17" s="105">
        <f>J16+J15+J14</f>
        <v>0</v>
      </c>
      <c r="K17" s="80"/>
      <c r="L17" s="31"/>
      <c r="M17" s="31"/>
      <c r="N17" s="31"/>
      <c r="O17" s="31"/>
      <c r="P17" s="31"/>
      <c r="Q17" s="31"/>
      <c r="R17" s="31"/>
      <c r="S17" s="31"/>
      <c r="T17" s="35"/>
      <c r="U17" s="31"/>
      <c r="V17" s="31"/>
      <c r="W17" s="95"/>
      <c r="X17" s="31"/>
      <c r="Y17" s="99" t="s">
        <v>50</v>
      </c>
      <c r="Z17" s="78"/>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c r="IX17" s="31"/>
      <c r="IY17" s="31"/>
      <c r="IZ17" s="31"/>
      <c r="JA17" s="31"/>
      <c r="JB17" s="31"/>
      <c r="JC17" s="31"/>
      <c r="JD17" s="31"/>
      <c r="JE17" s="31"/>
      <c r="JF17" s="31"/>
      <c r="JG17" s="31"/>
      <c r="JH17" s="31"/>
      <c r="JI17" s="31"/>
      <c r="JJ17" s="31"/>
      <c r="JK17" s="31"/>
      <c r="JL17" s="31"/>
      <c r="JM17" s="31"/>
      <c r="JN17" s="31"/>
      <c r="JO17" s="31"/>
      <c r="JP17" s="31"/>
      <c r="JQ17" s="31"/>
      <c r="JR17" s="31"/>
      <c r="JS17" s="31"/>
      <c r="JT17" s="31"/>
      <c r="JU17" s="31"/>
      <c r="JV17" s="31"/>
      <c r="JW17" s="31"/>
      <c r="JX17" s="31"/>
      <c r="JY17" s="31"/>
      <c r="JZ17" s="31"/>
      <c r="KA17" s="31"/>
      <c r="KB17" s="31"/>
      <c r="KC17" s="31"/>
      <c r="KD17" s="31"/>
      <c r="KE17" s="31"/>
      <c r="KF17" s="31"/>
      <c r="KG17" s="31"/>
      <c r="KH17" s="31"/>
      <c r="KI17" s="31"/>
      <c r="KJ17" s="31"/>
      <c r="KK17" s="31"/>
      <c r="KL17" s="31"/>
      <c r="KM17" s="31"/>
      <c r="KN17" s="31"/>
      <c r="KO17" s="31"/>
      <c r="KP17" s="31"/>
      <c r="KQ17" s="31"/>
      <c r="KR17" s="31"/>
      <c r="KS17" s="31"/>
      <c r="KT17" s="31"/>
      <c r="KU17" s="31"/>
      <c r="KV17" s="31"/>
      <c r="KW17" s="31"/>
      <c r="KX17" s="31"/>
      <c r="KY17" s="31"/>
      <c r="KZ17" s="31"/>
      <c r="LA17" s="31"/>
      <c r="LB17" s="31"/>
      <c r="LC17" s="31"/>
      <c r="LD17" s="31"/>
      <c r="LE17" s="31"/>
      <c r="LF17" s="31"/>
      <c r="LG17" s="31"/>
      <c r="LH17" s="31"/>
      <c r="LI17" s="31"/>
      <c r="LJ17" s="31"/>
      <c r="LK17" s="31"/>
      <c r="LL17" s="31"/>
      <c r="LM17" s="31"/>
      <c r="LN17" s="31"/>
      <c r="LO17" s="31"/>
      <c r="LP17" s="31"/>
      <c r="LQ17" s="31"/>
      <c r="LR17" s="31"/>
      <c r="LS17" s="31"/>
      <c r="LT17" s="31"/>
      <c r="LU17" s="31"/>
      <c r="LV17" s="31"/>
      <c r="LW17" s="31"/>
      <c r="LX17" s="31"/>
      <c r="LY17" s="31"/>
      <c r="LZ17" s="31"/>
      <c r="MA17" s="31"/>
      <c r="MB17" s="31"/>
      <c r="MC17" s="31"/>
      <c r="MD17" s="31"/>
      <c r="ME17" s="31"/>
      <c r="MF17" s="31"/>
      <c r="MG17" s="31"/>
      <c r="MH17" s="31"/>
      <c r="MI17" s="31"/>
      <c r="MJ17" s="31"/>
      <c r="MK17" s="31"/>
      <c r="ML17" s="31"/>
      <c r="MM17" s="31"/>
      <c r="MN17" s="31"/>
      <c r="MO17" s="31"/>
      <c r="MP17" s="31"/>
      <c r="MQ17" s="31"/>
      <c r="MR17" s="31"/>
      <c r="MS17" s="31"/>
      <c r="MT17" s="31"/>
      <c r="MU17" s="31"/>
      <c r="MV17" s="31"/>
      <c r="MW17" s="31"/>
      <c r="MX17" s="31"/>
      <c r="MY17" s="31"/>
      <c r="MZ17" s="31"/>
      <c r="NA17" s="31"/>
      <c r="NB17" s="31"/>
      <c r="NC17" s="31"/>
      <c r="ND17" s="31"/>
      <c r="NE17" s="31"/>
      <c r="NF17" s="31"/>
      <c r="NG17" s="31"/>
      <c r="NH17" s="31"/>
      <c r="NI17" s="31"/>
      <c r="NJ17" s="31"/>
      <c r="NK17" s="31"/>
      <c r="NL17" s="31"/>
      <c r="NM17" s="31"/>
      <c r="NN17" s="31"/>
      <c r="NO17" s="31"/>
      <c r="NP17" s="31"/>
      <c r="NQ17" s="31"/>
      <c r="NR17" s="31"/>
      <c r="NS17" s="31"/>
      <c r="NT17" s="31"/>
      <c r="NU17" s="31"/>
      <c r="NV17" s="31"/>
      <c r="NW17" s="31"/>
      <c r="NX17" s="31"/>
      <c r="NY17" s="31"/>
      <c r="NZ17" s="31"/>
      <c r="OA17" s="31"/>
      <c r="OB17" s="31"/>
      <c r="OC17" s="31"/>
      <c r="OD17" s="31"/>
      <c r="OE17" s="31"/>
      <c r="OF17" s="31"/>
      <c r="OG17" s="31"/>
      <c r="OH17" s="31"/>
      <c r="OI17" s="31"/>
      <c r="OJ17" s="31"/>
      <c r="OK17" s="31"/>
      <c r="OL17" s="31"/>
      <c r="OM17" s="31"/>
      <c r="ON17" s="31"/>
      <c r="OO17" s="31"/>
      <c r="OP17" s="31"/>
      <c r="OQ17" s="31"/>
      <c r="OR17" s="31"/>
      <c r="OS17" s="31"/>
      <c r="OT17" s="31"/>
      <c r="OU17" s="31"/>
      <c r="OV17" s="31"/>
      <c r="OW17" s="31"/>
      <c r="OX17" s="31"/>
    </row>
    <row r="18" spans="1:414" s="42" customFormat="1" ht="30" customHeight="1" thickBot="1">
      <c r="A18" s="31"/>
      <c r="B18" s="106"/>
      <c r="C18" s="107" t="s">
        <v>57</v>
      </c>
      <c r="D18" s="25"/>
      <c r="E18" s="108"/>
      <c r="F18" s="106"/>
      <c r="G18" s="109"/>
      <c r="H18" s="110"/>
      <c r="I18" s="110"/>
      <c r="J18" s="111"/>
      <c r="K18" s="80"/>
      <c r="L18" s="101"/>
      <c r="M18" s="101"/>
      <c r="N18" s="101"/>
      <c r="O18" s="101"/>
      <c r="P18" s="31"/>
      <c r="Q18" s="90" t="s">
        <v>18</v>
      </c>
      <c r="R18" s="101"/>
      <c r="S18" s="31"/>
      <c r="T18" s="35"/>
      <c r="U18" s="31"/>
      <c r="V18" s="31"/>
      <c r="W18" s="95"/>
      <c r="X18" s="31"/>
      <c r="Y18" s="99" t="s">
        <v>51</v>
      </c>
      <c r="Z18" s="78"/>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c r="IX18" s="31"/>
      <c r="IY18" s="31"/>
      <c r="IZ18" s="31"/>
      <c r="JA18" s="31"/>
      <c r="JB18" s="31"/>
      <c r="JC18" s="31"/>
      <c r="JD18" s="31"/>
      <c r="JE18" s="31"/>
      <c r="JF18" s="31"/>
      <c r="JG18" s="31"/>
      <c r="JH18" s="31"/>
      <c r="JI18" s="31"/>
      <c r="JJ18" s="31"/>
      <c r="JK18" s="31"/>
      <c r="JL18" s="31"/>
      <c r="JM18" s="31"/>
      <c r="JN18" s="31"/>
      <c r="JO18" s="31"/>
      <c r="JP18" s="31"/>
      <c r="JQ18" s="31"/>
      <c r="JR18" s="31"/>
      <c r="JS18" s="31"/>
      <c r="JT18" s="31"/>
      <c r="JU18" s="31"/>
      <c r="JV18" s="31"/>
      <c r="JW18" s="31"/>
      <c r="JX18" s="31"/>
      <c r="JY18" s="31"/>
      <c r="JZ18" s="31"/>
      <c r="KA18" s="31"/>
      <c r="KB18" s="31"/>
      <c r="KC18" s="31"/>
      <c r="KD18" s="31"/>
      <c r="KE18" s="31"/>
      <c r="KF18" s="31"/>
      <c r="KG18" s="31"/>
      <c r="KH18" s="31"/>
      <c r="KI18" s="31"/>
      <c r="KJ18" s="31"/>
      <c r="KK18" s="31"/>
      <c r="KL18" s="31"/>
      <c r="KM18" s="31"/>
      <c r="KN18" s="31"/>
      <c r="KO18" s="31"/>
      <c r="KP18" s="31"/>
      <c r="KQ18" s="31"/>
      <c r="KR18" s="31"/>
      <c r="KS18" s="31"/>
      <c r="KT18" s="31"/>
      <c r="KU18" s="31"/>
      <c r="KV18" s="31"/>
      <c r="KW18" s="31"/>
      <c r="KX18" s="31"/>
      <c r="KY18" s="31"/>
      <c r="KZ18" s="31"/>
      <c r="LA18" s="31"/>
      <c r="LB18" s="31"/>
      <c r="LC18" s="31"/>
      <c r="LD18" s="31"/>
      <c r="LE18" s="31"/>
      <c r="LF18" s="31"/>
      <c r="LG18" s="31"/>
      <c r="LH18" s="31"/>
      <c r="LI18" s="31"/>
      <c r="LJ18" s="31"/>
      <c r="LK18" s="31"/>
      <c r="LL18" s="31"/>
      <c r="LM18" s="31"/>
      <c r="LN18" s="31"/>
      <c r="LO18" s="31"/>
      <c r="LP18" s="31"/>
      <c r="LQ18" s="31"/>
      <c r="LR18" s="31"/>
      <c r="LS18" s="31"/>
      <c r="LT18" s="31"/>
      <c r="LU18" s="31"/>
      <c r="LV18" s="31"/>
      <c r="LW18" s="31"/>
      <c r="LX18" s="31"/>
      <c r="LY18" s="31"/>
      <c r="LZ18" s="31"/>
      <c r="MA18" s="31"/>
      <c r="MB18" s="31"/>
      <c r="MC18" s="31"/>
      <c r="MD18" s="31"/>
      <c r="ME18" s="31"/>
      <c r="MF18" s="31"/>
      <c r="MG18" s="31"/>
      <c r="MH18" s="31"/>
      <c r="MI18" s="31"/>
      <c r="MJ18" s="31"/>
      <c r="MK18" s="31"/>
      <c r="ML18" s="31"/>
      <c r="MM18" s="31"/>
      <c r="MN18" s="31"/>
      <c r="MO18" s="31"/>
      <c r="MP18" s="31"/>
      <c r="MQ18" s="31"/>
      <c r="MR18" s="31"/>
      <c r="MS18" s="31"/>
      <c r="MT18" s="31"/>
      <c r="MU18" s="31"/>
      <c r="MV18" s="31"/>
      <c r="MW18" s="31"/>
      <c r="MX18" s="31"/>
      <c r="MY18" s="31"/>
      <c r="MZ18" s="31"/>
      <c r="NA18" s="31"/>
      <c r="NB18" s="31"/>
      <c r="NC18" s="31"/>
      <c r="ND18" s="31"/>
      <c r="NE18" s="31"/>
      <c r="NF18" s="31"/>
      <c r="NG18" s="31"/>
      <c r="NH18" s="31"/>
      <c r="NI18" s="31"/>
      <c r="NJ18" s="31"/>
      <c r="NK18" s="31"/>
      <c r="NL18" s="31"/>
      <c r="NM18" s="31"/>
      <c r="NN18" s="31"/>
      <c r="NO18" s="31"/>
      <c r="NP18" s="31"/>
      <c r="NQ18" s="31"/>
      <c r="NR18" s="31"/>
      <c r="NS18" s="31"/>
      <c r="NT18" s="31"/>
      <c r="NU18" s="31"/>
      <c r="NV18" s="31"/>
      <c r="NW18" s="31"/>
      <c r="NX18" s="31"/>
      <c r="NY18" s="31"/>
      <c r="NZ18" s="31"/>
      <c r="OA18" s="31"/>
      <c r="OB18" s="31"/>
      <c r="OC18" s="31"/>
      <c r="OD18" s="31"/>
      <c r="OE18" s="31"/>
      <c r="OF18" s="31"/>
      <c r="OG18" s="31"/>
      <c r="OH18" s="31"/>
      <c r="OI18" s="31"/>
      <c r="OJ18" s="31"/>
      <c r="OK18" s="31"/>
      <c r="OL18" s="31"/>
      <c r="OM18" s="31"/>
      <c r="ON18" s="31"/>
      <c r="OO18" s="31"/>
      <c r="OP18" s="31"/>
      <c r="OQ18" s="31"/>
      <c r="OR18" s="31"/>
      <c r="OS18" s="31"/>
      <c r="OT18" s="31"/>
      <c r="OU18" s="31"/>
      <c r="OV18" s="31"/>
      <c r="OW18" s="31"/>
      <c r="OX18" s="31"/>
    </row>
    <row r="19" spans="1:414" s="42" customFormat="1" ht="31" customHeight="1" thickBot="1">
      <c r="A19" s="31"/>
      <c r="B19" s="106"/>
      <c r="C19" s="107" t="s">
        <v>58</v>
      </c>
      <c r="D19" s="25"/>
      <c r="E19" s="108"/>
      <c r="F19" s="106"/>
      <c r="G19" s="103"/>
      <c r="H19" s="146" t="s">
        <v>52</v>
      </c>
      <c r="I19" s="146"/>
      <c r="J19" s="111"/>
      <c r="K19" s="80"/>
      <c r="L19" s="112"/>
      <c r="M19" s="112"/>
      <c r="N19" s="112"/>
      <c r="O19" s="112"/>
      <c r="P19" s="61" t="s">
        <v>26</v>
      </c>
      <c r="Q19" s="62">
        <v>1500000</v>
      </c>
      <c r="R19" s="112"/>
      <c r="S19" s="31"/>
      <c r="T19" s="35"/>
      <c r="U19" s="31"/>
      <c r="V19" s="31"/>
      <c r="W19" s="31"/>
      <c r="X19" s="31"/>
      <c r="Y19" s="31"/>
      <c r="Z19" s="78"/>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31"/>
      <c r="IZ19" s="31"/>
      <c r="JA19" s="31"/>
      <c r="JB19" s="31"/>
      <c r="JC19" s="31"/>
      <c r="JD19" s="31"/>
      <c r="JE19" s="31"/>
      <c r="JF19" s="31"/>
      <c r="JG19" s="31"/>
      <c r="JH19" s="31"/>
      <c r="JI19" s="31"/>
      <c r="JJ19" s="31"/>
      <c r="JK19" s="31"/>
      <c r="JL19" s="31"/>
      <c r="JM19" s="31"/>
      <c r="JN19" s="31"/>
      <c r="JO19" s="31"/>
      <c r="JP19" s="31"/>
      <c r="JQ19" s="31"/>
      <c r="JR19" s="31"/>
      <c r="JS19" s="31"/>
      <c r="JT19" s="31"/>
      <c r="JU19" s="31"/>
      <c r="JV19" s="31"/>
      <c r="JW19" s="31"/>
      <c r="JX19" s="31"/>
      <c r="JY19" s="31"/>
      <c r="JZ19" s="31"/>
      <c r="KA19" s="31"/>
      <c r="KB19" s="31"/>
      <c r="KC19" s="31"/>
      <c r="KD19" s="31"/>
      <c r="KE19" s="31"/>
      <c r="KF19" s="31"/>
      <c r="KG19" s="31"/>
      <c r="KH19" s="31"/>
      <c r="KI19" s="31"/>
      <c r="KJ19" s="31"/>
      <c r="KK19" s="31"/>
      <c r="KL19" s="31"/>
      <c r="KM19" s="31"/>
      <c r="KN19" s="31"/>
      <c r="KO19" s="31"/>
      <c r="KP19" s="31"/>
      <c r="KQ19" s="31"/>
      <c r="KR19" s="31"/>
      <c r="KS19" s="31"/>
      <c r="KT19" s="31"/>
      <c r="KU19" s="31"/>
      <c r="KV19" s="31"/>
      <c r="KW19" s="31"/>
      <c r="KX19" s="31"/>
      <c r="KY19" s="31"/>
      <c r="KZ19" s="31"/>
      <c r="LA19" s="31"/>
      <c r="LB19" s="31"/>
      <c r="LC19" s="31"/>
      <c r="LD19" s="31"/>
      <c r="LE19" s="31"/>
      <c r="LF19" s="31"/>
      <c r="LG19" s="31"/>
      <c r="LH19" s="31"/>
      <c r="LI19" s="31"/>
      <c r="LJ19" s="31"/>
      <c r="LK19" s="31"/>
      <c r="LL19" s="31"/>
      <c r="LM19" s="31"/>
      <c r="LN19" s="31"/>
      <c r="LO19" s="31"/>
      <c r="LP19" s="31"/>
      <c r="LQ19" s="31"/>
      <c r="LR19" s="31"/>
      <c r="LS19" s="31"/>
      <c r="LT19" s="31"/>
      <c r="LU19" s="31"/>
      <c r="LV19" s="31"/>
      <c r="LW19" s="31"/>
      <c r="LX19" s="31"/>
      <c r="LY19" s="31"/>
      <c r="LZ19" s="31"/>
      <c r="MA19" s="31"/>
      <c r="MB19" s="31"/>
      <c r="MC19" s="31"/>
      <c r="MD19" s="31"/>
      <c r="ME19" s="31"/>
      <c r="MF19" s="31"/>
      <c r="MG19" s="31"/>
      <c r="MH19" s="31"/>
      <c r="MI19" s="31"/>
      <c r="MJ19" s="31"/>
      <c r="MK19" s="31"/>
      <c r="ML19" s="31"/>
      <c r="MM19" s="31"/>
      <c r="MN19" s="31"/>
      <c r="MO19" s="31"/>
      <c r="MP19" s="31"/>
      <c r="MQ19" s="31"/>
      <c r="MR19" s="31"/>
      <c r="MS19" s="31"/>
      <c r="MT19" s="31"/>
      <c r="MU19" s="31"/>
      <c r="MV19" s="31"/>
      <c r="MW19" s="31"/>
      <c r="MX19" s="31"/>
      <c r="MY19" s="31"/>
      <c r="MZ19" s="31"/>
      <c r="NA19" s="31"/>
      <c r="NB19" s="31"/>
      <c r="NC19" s="31"/>
      <c r="ND19" s="31"/>
      <c r="NE19" s="31"/>
      <c r="NF19" s="31"/>
      <c r="NG19" s="31"/>
      <c r="NH19" s="31"/>
      <c r="NI19" s="31"/>
      <c r="NJ19" s="31"/>
      <c r="NK19" s="31"/>
      <c r="NL19" s="31"/>
      <c r="NM19" s="31"/>
      <c r="NN19" s="31"/>
      <c r="NO19" s="31"/>
      <c r="NP19" s="31"/>
      <c r="NQ19" s="31"/>
      <c r="NR19" s="31"/>
      <c r="NS19" s="31"/>
      <c r="NT19" s="31"/>
      <c r="NU19" s="31"/>
      <c r="NV19" s="31"/>
      <c r="NW19" s="31"/>
      <c r="NX19" s="31"/>
      <c r="NY19" s="31"/>
      <c r="NZ19" s="31"/>
      <c r="OA19" s="31"/>
      <c r="OB19" s="31"/>
      <c r="OC19" s="31"/>
      <c r="OD19" s="31"/>
      <c r="OE19" s="31"/>
      <c r="OF19" s="31"/>
      <c r="OG19" s="31"/>
      <c r="OH19" s="31"/>
      <c r="OI19" s="31"/>
      <c r="OJ19" s="31"/>
      <c r="OK19" s="31"/>
      <c r="OL19" s="31"/>
      <c r="OM19" s="31"/>
      <c r="ON19" s="31"/>
      <c r="OO19" s="31"/>
      <c r="OP19" s="31"/>
      <c r="OQ19" s="31"/>
      <c r="OR19" s="31"/>
      <c r="OS19" s="31"/>
      <c r="OT19" s="31"/>
      <c r="OU19" s="31"/>
      <c r="OV19" s="31"/>
      <c r="OW19" s="31"/>
      <c r="OX19" s="31"/>
    </row>
    <row r="20" spans="1:414" s="31" customFormat="1" ht="32.5" customHeight="1">
      <c r="B20" s="106"/>
      <c r="C20" s="113" t="str">
        <f>IF(D18&gt;Q8, "Death cover cannot exceed $5 million","")</f>
        <v/>
      </c>
      <c r="D20" s="54"/>
      <c r="E20" s="54"/>
      <c r="F20" s="106"/>
      <c r="G20" s="103"/>
      <c r="H20" s="142" t="s">
        <v>69</v>
      </c>
      <c r="I20" s="143"/>
      <c r="J20" s="103"/>
      <c r="K20" s="80"/>
      <c r="L20" s="112"/>
      <c r="M20" s="112"/>
      <c r="N20" s="112"/>
      <c r="O20" s="112"/>
      <c r="P20" s="61"/>
      <c r="Q20" s="114"/>
      <c r="R20" s="112"/>
      <c r="T20" s="35"/>
    </row>
    <row r="21" spans="1:414" s="42" customFormat="1" ht="31.5" customHeight="1">
      <c r="A21" s="31"/>
      <c r="B21" s="106"/>
      <c r="C21" s="113" t="str">
        <f>IF(D19&gt;Q9, "TPD cover cannot exceeed $3 million","")</f>
        <v/>
      </c>
      <c r="D21" s="54"/>
      <c r="E21" s="54"/>
      <c r="F21" s="106"/>
      <c r="G21" s="34"/>
      <c r="H21" s="115" t="s">
        <v>28</v>
      </c>
      <c r="I21" s="116"/>
      <c r="J21" s="34"/>
      <c r="K21" s="31"/>
      <c r="L21" s="112"/>
      <c r="M21" s="112"/>
      <c r="N21" s="112"/>
      <c r="O21" s="112"/>
      <c r="P21" s="61" t="s">
        <v>27</v>
      </c>
      <c r="Q21" s="62">
        <v>0</v>
      </c>
      <c r="R21" s="112"/>
      <c r="S21" s="31"/>
      <c r="T21" s="35"/>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c r="IW21" s="31"/>
      <c r="IX21" s="31"/>
      <c r="IY21" s="31"/>
      <c r="IZ21" s="31"/>
      <c r="JA21" s="31"/>
      <c r="JB21" s="31"/>
      <c r="JC21" s="31"/>
      <c r="JD21" s="31"/>
      <c r="JE21" s="31"/>
      <c r="JF21" s="31"/>
      <c r="JG21" s="31"/>
      <c r="JH21" s="31"/>
      <c r="JI21" s="31"/>
      <c r="JJ21" s="31"/>
      <c r="JK21" s="31"/>
      <c r="JL21" s="31"/>
      <c r="JM21" s="31"/>
      <c r="JN21" s="31"/>
      <c r="JO21" s="31"/>
      <c r="JP21" s="31"/>
      <c r="JQ21" s="31"/>
      <c r="JR21" s="31"/>
      <c r="JS21" s="31"/>
      <c r="JT21" s="31"/>
      <c r="JU21" s="31"/>
      <c r="JV21" s="31"/>
      <c r="JW21" s="31"/>
      <c r="JX21" s="31"/>
      <c r="JY21" s="31"/>
      <c r="JZ21" s="31"/>
      <c r="KA21" s="31"/>
      <c r="KB21" s="31"/>
      <c r="KC21" s="31"/>
      <c r="KD21" s="31"/>
      <c r="KE21" s="31"/>
      <c r="KF21" s="31"/>
      <c r="KG21" s="31"/>
      <c r="KH21" s="31"/>
      <c r="KI21" s="31"/>
      <c r="KJ21" s="31"/>
      <c r="KK21" s="31"/>
      <c r="KL21" s="31"/>
      <c r="KM21" s="31"/>
      <c r="KN21" s="31"/>
      <c r="KO21" s="31"/>
      <c r="KP21" s="31"/>
      <c r="KQ21" s="31"/>
      <c r="KR21" s="31"/>
      <c r="KS21" s="31"/>
      <c r="KT21" s="31"/>
      <c r="KU21" s="31"/>
      <c r="KV21" s="31"/>
      <c r="KW21" s="31"/>
      <c r="KX21" s="31"/>
      <c r="KY21" s="31"/>
      <c r="KZ21" s="31"/>
      <c r="LA21" s="31"/>
      <c r="LB21" s="31"/>
      <c r="LC21" s="31"/>
      <c r="LD21" s="31"/>
      <c r="LE21" s="31"/>
      <c r="LF21" s="31"/>
      <c r="LG21" s="31"/>
      <c r="LH21" s="31"/>
      <c r="LI21" s="31"/>
      <c r="LJ21" s="31"/>
      <c r="LK21" s="31"/>
      <c r="LL21" s="31"/>
      <c r="LM21" s="31"/>
      <c r="LN21" s="31"/>
      <c r="LO21" s="31"/>
      <c r="LP21" s="31"/>
      <c r="LQ21" s="31"/>
      <c r="LR21" s="31"/>
      <c r="LS21" s="31"/>
      <c r="LT21" s="31"/>
      <c r="LU21" s="31"/>
      <c r="LV21" s="31"/>
      <c r="LW21" s="31"/>
      <c r="LX21" s="31"/>
      <c r="LY21" s="31"/>
      <c r="LZ21" s="31"/>
      <c r="MA21" s="31"/>
      <c r="MB21" s="31"/>
      <c r="MC21" s="31"/>
      <c r="MD21" s="31"/>
      <c r="ME21" s="31"/>
      <c r="MF21" s="31"/>
      <c r="MG21" s="31"/>
      <c r="MH21" s="31"/>
      <c r="MI21" s="31"/>
      <c r="MJ21" s="31"/>
      <c r="MK21" s="31"/>
      <c r="ML21" s="31"/>
      <c r="MM21" s="31"/>
      <c r="MN21" s="31"/>
      <c r="MO21" s="31"/>
      <c r="MP21" s="31"/>
      <c r="MQ21" s="31"/>
      <c r="MR21" s="31"/>
      <c r="MS21" s="31"/>
      <c r="MT21" s="31"/>
      <c r="MU21" s="31"/>
      <c r="MV21" s="31"/>
      <c r="MW21" s="31"/>
      <c r="MX21" s="31"/>
      <c r="MY21" s="31"/>
      <c r="MZ21" s="31"/>
      <c r="NA21" s="31"/>
      <c r="NB21" s="31"/>
      <c r="NC21" s="31"/>
      <c r="ND21" s="31"/>
      <c r="NE21" s="31"/>
      <c r="NF21" s="31"/>
      <c r="NG21" s="31"/>
      <c r="NH21" s="31"/>
      <c r="NI21" s="31"/>
      <c r="NJ21" s="31"/>
      <c r="NK21" s="31"/>
      <c r="NL21" s="31"/>
      <c r="NM21" s="31"/>
      <c r="NN21" s="31"/>
      <c r="NO21" s="31"/>
      <c r="NP21" s="31"/>
      <c r="NQ21" s="31"/>
      <c r="NR21" s="31"/>
      <c r="NS21" s="31"/>
      <c r="NT21" s="31"/>
      <c r="NU21" s="31"/>
      <c r="NV21" s="31"/>
      <c r="NW21" s="31"/>
      <c r="NX21" s="31"/>
      <c r="NY21" s="31"/>
      <c r="NZ21" s="31"/>
      <c r="OA21" s="31"/>
      <c r="OB21" s="31"/>
      <c r="OC21" s="31"/>
      <c r="OD21" s="31"/>
      <c r="OE21" s="31"/>
      <c r="OF21" s="31"/>
      <c r="OG21" s="31"/>
      <c r="OH21" s="31"/>
      <c r="OI21" s="31"/>
      <c r="OJ21" s="31"/>
      <c r="OK21" s="31"/>
      <c r="OL21" s="31"/>
      <c r="OM21" s="31"/>
      <c r="ON21" s="31"/>
      <c r="OO21" s="31"/>
      <c r="OP21" s="31"/>
      <c r="OQ21" s="31"/>
      <c r="OR21" s="31"/>
      <c r="OS21" s="31"/>
      <c r="OT21" s="31"/>
      <c r="OU21" s="31"/>
      <c r="OV21" s="31"/>
      <c r="OW21" s="31"/>
      <c r="OX21" s="31"/>
    </row>
    <row r="22" spans="1:414" s="42" customFormat="1" ht="9" customHeight="1">
      <c r="A22" s="31"/>
      <c r="B22" s="31"/>
      <c r="C22" s="117"/>
      <c r="D22" s="117"/>
      <c r="E22" s="118"/>
      <c r="F22" s="34"/>
      <c r="G22" s="118"/>
      <c r="H22" s="119"/>
      <c r="I22" s="119"/>
      <c r="J22" s="118"/>
      <c r="K22" s="118"/>
      <c r="L22" s="118"/>
      <c r="M22" s="118"/>
      <c r="N22" s="118"/>
      <c r="O22" s="118"/>
      <c r="P22" s="118"/>
      <c r="Q22" s="118"/>
      <c r="R22" s="118"/>
      <c r="S22" s="31"/>
      <c r="T22" s="35"/>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c r="IW22" s="31"/>
      <c r="IX22" s="31"/>
      <c r="IY22" s="31"/>
      <c r="IZ22" s="31"/>
      <c r="JA22" s="31"/>
      <c r="JB22" s="31"/>
      <c r="JC22" s="31"/>
      <c r="JD22" s="31"/>
      <c r="JE22" s="31"/>
      <c r="JF22" s="31"/>
      <c r="JG22" s="31"/>
      <c r="JH22" s="31"/>
      <c r="JI22" s="31"/>
      <c r="JJ22" s="31"/>
      <c r="JK22" s="31"/>
      <c r="JL22" s="31"/>
      <c r="JM22" s="31"/>
      <c r="JN22" s="31"/>
      <c r="JO22" s="31"/>
      <c r="JP22" s="31"/>
      <c r="JQ22" s="31"/>
      <c r="JR22" s="31"/>
      <c r="JS22" s="31"/>
      <c r="JT22" s="31"/>
      <c r="JU22" s="31"/>
      <c r="JV22" s="31"/>
      <c r="JW22" s="31"/>
      <c r="JX22" s="31"/>
      <c r="JY22" s="31"/>
      <c r="JZ22" s="31"/>
      <c r="KA22" s="31"/>
      <c r="KB22" s="31"/>
      <c r="KC22" s="31"/>
      <c r="KD22" s="31"/>
      <c r="KE22" s="31"/>
      <c r="KF22" s="31"/>
      <c r="KG22" s="31"/>
      <c r="KH22" s="31"/>
      <c r="KI22" s="31"/>
      <c r="KJ22" s="31"/>
      <c r="KK22" s="31"/>
      <c r="KL22" s="31"/>
      <c r="KM22" s="31"/>
      <c r="KN22" s="31"/>
      <c r="KO22" s="31"/>
      <c r="KP22" s="31"/>
      <c r="KQ22" s="31"/>
      <c r="KR22" s="31"/>
      <c r="KS22" s="31"/>
      <c r="KT22" s="31"/>
      <c r="KU22" s="31"/>
      <c r="KV22" s="31"/>
      <c r="KW22" s="31"/>
      <c r="KX22" s="31"/>
      <c r="KY22" s="31"/>
      <c r="KZ22" s="31"/>
      <c r="LA22" s="31"/>
      <c r="LB22" s="31"/>
      <c r="LC22" s="31"/>
      <c r="LD22" s="31"/>
      <c r="LE22" s="31"/>
      <c r="LF22" s="31"/>
      <c r="LG22" s="31"/>
      <c r="LH22" s="31"/>
      <c r="LI22" s="31"/>
      <c r="LJ22" s="31"/>
      <c r="LK22" s="31"/>
      <c r="LL22" s="31"/>
      <c r="LM22" s="31"/>
      <c r="LN22" s="31"/>
      <c r="LO22" s="31"/>
      <c r="LP22" s="31"/>
      <c r="LQ22" s="31"/>
      <c r="LR22" s="31"/>
      <c r="LS22" s="31"/>
      <c r="LT22" s="31"/>
      <c r="LU22" s="31"/>
      <c r="LV22" s="31"/>
      <c r="LW22" s="31"/>
      <c r="LX22" s="31"/>
      <c r="LY22" s="31"/>
      <c r="LZ22" s="31"/>
      <c r="MA22" s="31"/>
      <c r="MB22" s="31"/>
      <c r="MC22" s="31"/>
      <c r="MD22" s="31"/>
      <c r="ME22" s="31"/>
      <c r="MF22" s="31"/>
      <c r="MG22" s="31"/>
      <c r="MH22" s="31"/>
      <c r="MI22" s="31"/>
      <c r="MJ22" s="31"/>
      <c r="MK22" s="31"/>
      <c r="ML22" s="31"/>
      <c r="MM22" s="31"/>
      <c r="MN22" s="31"/>
      <c r="MO22" s="31"/>
      <c r="MP22" s="31"/>
      <c r="MQ22" s="31"/>
      <c r="MR22" s="31"/>
      <c r="MS22" s="31"/>
      <c r="MT22" s="31"/>
      <c r="MU22" s="31"/>
      <c r="MV22" s="31"/>
      <c r="MW22" s="31"/>
      <c r="MX22" s="31"/>
      <c r="MY22" s="31"/>
      <c r="MZ22" s="31"/>
      <c r="NA22" s="31"/>
      <c r="NB22" s="31"/>
      <c r="NC22" s="31"/>
      <c r="ND22" s="31"/>
      <c r="NE22" s="31"/>
      <c r="NF22" s="31"/>
      <c r="NG22" s="31"/>
      <c r="NH22" s="31"/>
      <c r="NI22" s="31"/>
      <c r="NJ22" s="31"/>
      <c r="NK22" s="31"/>
      <c r="NL22" s="31"/>
      <c r="NM22" s="31"/>
      <c r="NN22" s="31"/>
      <c r="NO22" s="31"/>
      <c r="NP22" s="31"/>
      <c r="NQ22" s="31"/>
      <c r="NR22" s="31"/>
      <c r="NS22" s="31"/>
      <c r="NT22" s="31"/>
      <c r="NU22" s="31"/>
      <c r="NV22" s="31"/>
      <c r="NW22" s="31"/>
      <c r="NX22" s="31"/>
      <c r="NY22" s="31"/>
      <c r="NZ22" s="31"/>
      <c r="OA22" s="31"/>
      <c r="OB22" s="31"/>
      <c r="OC22" s="31"/>
      <c r="OD22" s="31"/>
      <c r="OE22" s="31"/>
      <c r="OF22" s="31"/>
      <c r="OG22" s="31"/>
      <c r="OH22" s="31"/>
      <c r="OI22" s="31"/>
      <c r="OJ22" s="31"/>
      <c r="OK22" s="31"/>
      <c r="OL22" s="31"/>
      <c r="OM22" s="31"/>
      <c r="ON22" s="31"/>
      <c r="OO22" s="31"/>
      <c r="OP22" s="31"/>
      <c r="OQ22" s="31"/>
      <c r="OR22" s="31"/>
      <c r="OS22" s="31"/>
      <c r="OT22" s="31"/>
      <c r="OU22" s="31"/>
      <c r="OV22" s="31"/>
      <c r="OW22" s="31"/>
      <c r="OX22" s="31"/>
    </row>
    <row r="23" spans="1:414" s="42" customFormat="1" ht="14.5" customHeight="1">
      <c r="A23" s="31"/>
      <c r="B23" s="31"/>
      <c r="C23" s="120" t="s">
        <v>68</v>
      </c>
      <c r="D23" s="117"/>
      <c r="E23" s="118"/>
      <c r="F23" s="34"/>
      <c r="G23" s="118"/>
      <c r="H23" s="119"/>
      <c r="I23" s="119"/>
      <c r="J23" s="118"/>
      <c r="K23" s="118"/>
      <c r="L23" s="118"/>
      <c r="M23" s="118"/>
      <c r="N23" s="118"/>
      <c r="O23" s="118"/>
      <c r="P23" s="118"/>
      <c r="Q23" s="118"/>
      <c r="R23" s="118"/>
      <c r="S23" s="31"/>
      <c r="T23" s="35"/>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c r="IW23" s="31"/>
      <c r="IX23" s="31"/>
      <c r="IY23" s="31"/>
      <c r="IZ23" s="31"/>
      <c r="JA23" s="31"/>
      <c r="JB23" s="31"/>
      <c r="JC23" s="31"/>
      <c r="JD23" s="31"/>
      <c r="JE23" s="31"/>
      <c r="JF23" s="31"/>
      <c r="JG23" s="31"/>
      <c r="JH23" s="31"/>
      <c r="JI23" s="31"/>
      <c r="JJ23" s="31"/>
      <c r="JK23" s="31"/>
      <c r="JL23" s="31"/>
      <c r="JM23" s="31"/>
      <c r="JN23" s="31"/>
      <c r="JO23" s="31"/>
      <c r="JP23" s="31"/>
      <c r="JQ23" s="31"/>
      <c r="JR23" s="31"/>
      <c r="JS23" s="31"/>
      <c r="JT23" s="31"/>
      <c r="JU23" s="31"/>
      <c r="JV23" s="31"/>
      <c r="JW23" s="31"/>
      <c r="JX23" s="31"/>
      <c r="JY23" s="31"/>
      <c r="JZ23" s="31"/>
      <c r="KA23" s="31"/>
      <c r="KB23" s="31"/>
      <c r="KC23" s="31"/>
      <c r="KD23" s="31"/>
      <c r="KE23" s="31"/>
      <c r="KF23" s="31"/>
      <c r="KG23" s="31"/>
      <c r="KH23" s="31"/>
      <c r="KI23" s="31"/>
      <c r="KJ23" s="31"/>
      <c r="KK23" s="31"/>
      <c r="KL23" s="31"/>
      <c r="KM23" s="31"/>
      <c r="KN23" s="31"/>
      <c r="KO23" s="31"/>
      <c r="KP23" s="31"/>
      <c r="KQ23" s="31"/>
      <c r="KR23" s="31"/>
      <c r="KS23" s="31"/>
      <c r="KT23" s="31"/>
      <c r="KU23" s="31"/>
      <c r="KV23" s="31"/>
      <c r="KW23" s="31"/>
      <c r="KX23" s="31"/>
      <c r="KY23" s="31"/>
      <c r="KZ23" s="31"/>
      <c r="LA23" s="31"/>
      <c r="LB23" s="31"/>
      <c r="LC23" s="31"/>
      <c r="LD23" s="31"/>
      <c r="LE23" s="31"/>
      <c r="LF23" s="31"/>
      <c r="LG23" s="31"/>
      <c r="LH23" s="31"/>
      <c r="LI23" s="31"/>
      <c r="LJ23" s="31"/>
      <c r="LK23" s="31"/>
      <c r="LL23" s="31"/>
      <c r="LM23" s="31"/>
      <c r="LN23" s="31"/>
      <c r="LO23" s="31"/>
      <c r="LP23" s="31"/>
      <c r="LQ23" s="31"/>
      <c r="LR23" s="31"/>
      <c r="LS23" s="31"/>
      <c r="LT23" s="31"/>
      <c r="LU23" s="31"/>
      <c r="LV23" s="31"/>
      <c r="LW23" s="31"/>
      <c r="LX23" s="31"/>
      <c r="LY23" s="31"/>
      <c r="LZ23" s="31"/>
      <c r="MA23" s="31"/>
      <c r="MB23" s="31"/>
      <c r="MC23" s="31"/>
      <c r="MD23" s="31"/>
      <c r="ME23" s="31"/>
      <c r="MF23" s="31"/>
      <c r="MG23" s="31"/>
      <c r="MH23" s="31"/>
      <c r="MI23" s="31"/>
      <c r="MJ23" s="31"/>
      <c r="MK23" s="31"/>
      <c r="ML23" s="31"/>
      <c r="MM23" s="31"/>
      <c r="MN23" s="31"/>
      <c r="MO23" s="31"/>
      <c r="MP23" s="31"/>
      <c r="MQ23" s="31"/>
      <c r="MR23" s="31"/>
      <c r="MS23" s="31"/>
      <c r="MT23" s="31"/>
      <c r="MU23" s="31"/>
      <c r="MV23" s="31"/>
      <c r="MW23" s="31"/>
      <c r="MX23" s="31"/>
      <c r="MY23" s="31"/>
      <c r="MZ23" s="31"/>
      <c r="NA23" s="31"/>
      <c r="NB23" s="31"/>
      <c r="NC23" s="31"/>
      <c r="ND23" s="31"/>
      <c r="NE23" s="31"/>
      <c r="NF23" s="31"/>
      <c r="NG23" s="31"/>
      <c r="NH23" s="31"/>
      <c r="NI23" s="31"/>
      <c r="NJ23" s="31"/>
      <c r="NK23" s="31"/>
      <c r="NL23" s="31"/>
      <c r="NM23" s="31"/>
      <c r="NN23" s="31"/>
      <c r="NO23" s="31"/>
      <c r="NP23" s="31"/>
      <c r="NQ23" s="31"/>
      <c r="NR23" s="31"/>
      <c r="NS23" s="31"/>
      <c r="NT23" s="31"/>
      <c r="NU23" s="31"/>
      <c r="NV23" s="31"/>
      <c r="NW23" s="31"/>
      <c r="NX23" s="31"/>
      <c r="NY23" s="31"/>
      <c r="NZ23" s="31"/>
      <c r="OA23" s="31"/>
      <c r="OB23" s="31"/>
      <c r="OC23" s="31"/>
      <c r="OD23" s="31"/>
      <c r="OE23" s="31"/>
      <c r="OF23" s="31"/>
      <c r="OG23" s="31"/>
      <c r="OH23" s="31"/>
      <c r="OI23" s="31"/>
      <c r="OJ23" s="31"/>
      <c r="OK23" s="31"/>
      <c r="OL23" s="31"/>
      <c r="OM23" s="31"/>
      <c r="ON23" s="31"/>
      <c r="OO23" s="31"/>
      <c r="OP23" s="31"/>
      <c r="OQ23" s="31"/>
      <c r="OR23" s="31"/>
      <c r="OS23" s="31"/>
      <c r="OT23" s="31"/>
      <c r="OU23" s="31"/>
      <c r="OV23" s="31"/>
      <c r="OW23" s="31"/>
      <c r="OX23" s="31"/>
    </row>
    <row r="24" spans="1:414" s="42" customFormat="1" ht="85.5" customHeight="1">
      <c r="A24" s="31"/>
      <c r="B24" s="31"/>
      <c r="C24" s="144" t="s">
        <v>70</v>
      </c>
      <c r="D24" s="145"/>
      <c r="E24" s="145"/>
      <c r="F24" s="145"/>
      <c r="G24" s="145"/>
      <c r="H24" s="145"/>
      <c r="I24" s="145"/>
      <c r="J24" s="118"/>
      <c r="K24" s="118"/>
      <c r="L24" s="118"/>
      <c r="M24" s="118"/>
      <c r="N24" s="118"/>
      <c r="O24" s="118"/>
      <c r="P24" s="118"/>
      <c r="Q24" s="118"/>
      <c r="R24" s="118"/>
      <c r="S24" s="31"/>
      <c r="T24" s="35"/>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c r="IW24" s="31"/>
      <c r="IX24" s="31"/>
      <c r="IY24" s="31"/>
      <c r="IZ24" s="31"/>
      <c r="JA24" s="31"/>
      <c r="JB24" s="31"/>
      <c r="JC24" s="31"/>
      <c r="JD24" s="31"/>
      <c r="JE24" s="31"/>
      <c r="JF24" s="31"/>
      <c r="JG24" s="31"/>
      <c r="JH24" s="31"/>
      <c r="JI24" s="31"/>
      <c r="JJ24" s="31"/>
      <c r="JK24" s="31"/>
      <c r="JL24" s="31"/>
      <c r="JM24" s="31"/>
      <c r="JN24" s="31"/>
      <c r="JO24" s="31"/>
      <c r="JP24" s="31"/>
      <c r="JQ24" s="31"/>
      <c r="JR24" s="31"/>
      <c r="JS24" s="31"/>
      <c r="JT24" s="31"/>
      <c r="JU24" s="31"/>
      <c r="JV24" s="31"/>
      <c r="JW24" s="31"/>
      <c r="JX24" s="31"/>
      <c r="JY24" s="31"/>
      <c r="JZ24" s="31"/>
      <c r="KA24" s="31"/>
      <c r="KB24" s="31"/>
      <c r="KC24" s="31"/>
      <c r="KD24" s="31"/>
      <c r="KE24" s="31"/>
      <c r="KF24" s="31"/>
      <c r="KG24" s="31"/>
      <c r="KH24" s="31"/>
      <c r="KI24" s="31"/>
      <c r="KJ24" s="31"/>
      <c r="KK24" s="31"/>
      <c r="KL24" s="31"/>
      <c r="KM24" s="31"/>
      <c r="KN24" s="31"/>
      <c r="KO24" s="31"/>
      <c r="KP24" s="31"/>
      <c r="KQ24" s="31"/>
      <c r="KR24" s="31"/>
      <c r="KS24" s="31"/>
      <c r="KT24" s="31"/>
      <c r="KU24" s="31"/>
      <c r="KV24" s="31"/>
      <c r="KW24" s="31"/>
      <c r="KX24" s="31"/>
      <c r="KY24" s="31"/>
      <c r="KZ24" s="31"/>
      <c r="LA24" s="31"/>
      <c r="LB24" s="31"/>
      <c r="LC24" s="31"/>
      <c r="LD24" s="31"/>
      <c r="LE24" s="31"/>
      <c r="LF24" s="31"/>
      <c r="LG24" s="31"/>
      <c r="LH24" s="31"/>
      <c r="LI24" s="31"/>
      <c r="LJ24" s="31"/>
      <c r="LK24" s="31"/>
      <c r="LL24" s="31"/>
      <c r="LM24" s="31"/>
      <c r="LN24" s="31"/>
      <c r="LO24" s="31"/>
      <c r="LP24" s="31"/>
      <c r="LQ24" s="31"/>
      <c r="LR24" s="31"/>
      <c r="LS24" s="31"/>
      <c r="LT24" s="31"/>
      <c r="LU24" s="31"/>
      <c r="LV24" s="31"/>
      <c r="LW24" s="31"/>
      <c r="LX24" s="31"/>
      <c r="LY24" s="31"/>
      <c r="LZ24" s="31"/>
      <c r="MA24" s="31"/>
      <c r="MB24" s="31"/>
      <c r="MC24" s="31"/>
      <c r="MD24" s="31"/>
      <c r="ME24" s="31"/>
      <c r="MF24" s="31"/>
      <c r="MG24" s="31"/>
      <c r="MH24" s="31"/>
      <c r="MI24" s="31"/>
      <c r="MJ24" s="31"/>
      <c r="MK24" s="31"/>
      <c r="ML24" s="31"/>
      <c r="MM24" s="31"/>
      <c r="MN24" s="31"/>
      <c r="MO24" s="31"/>
      <c r="MP24" s="31"/>
      <c r="MQ24" s="31"/>
      <c r="MR24" s="31"/>
      <c r="MS24" s="31"/>
      <c r="MT24" s="31"/>
      <c r="MU24" s="31"/>
      <c r="MV24" s="31"/>
      <c r="MW24" s="31"/>
      <c r="MX24" s="31"/>
      <c r="MY24" s="31"/>
      <c r="MZ24" s="31"/>
      <c r="NA24" s="31"/>
      <c r="NB24" s="31"/>
      <c r="NC24" s="31"/>
      <c r="ND24" s="31"/>
      <c r="NE24" s="31"/>
      <c r="NF24" s="31"/>
      <c r="NG24" s="31"/>
      <c r="NH24" s="31"/>
      <c r="NI24" s="31"/>
      <c r="NJ24" s="31"/>
      <c r="NK24" s="31"/>
      <c r="NL24" s="31"/>
      <c r="NM24" s="31"/>
      <c r="NN24" s="31"/>
      <c r="NO24" s="31"/>
      <c r="NP24" s="31"/>
      <c r="NQ24" s="31"/>
      <c r="NR24" s="31"/>
      <c r="NS24" s="31"/>
      <c r="NT24" s="31"/>
      <c r="NU24" s="31"/>
      <c r="NV24" s="31"/>
      <c r="NW24" s="31"/>
      <c r="NX24" s="31"/>
      <c r="NY24" s="31"/>
      <c r="NZ24" s="31"/>
      <c r="OA24" s="31"/>
      <c r="OB24" s="31"/>
      <c r="OC24" s="31"/>
      <c r="OD24" s="31"/>
      <c r="OE24" s="31"/>
      <c r="OF24" s="31"/>
      <c r="OG24" s="31"/>
      <c r="OH24" s="31"/>
      <c r="OI24" s="31"/>
      <c r="OJ24" s="31"/>
      <c r="OK24" s="31"/>
      <c r="OL24" s="31"/>
      <c r="OM24" s="31"/>
      <c r="ON24" s="31"/>
      <c r="OO24" s="31"/>
      <c r="OP24" s="31"/>
      <c r="OQ24" s="31"/>
      <c r="OR24" s="31"/>
      <c r="OS24" s="31"/>
      <c r="OT24" s="31"/>
      <c r="OU24" s="31"/>
      <c r="OV24" s="31"/>
      <c r="OW24" s="31"/>
      <c r="OX24" s="31"/>
    </row>
    <row r="25" spans="1:414" s="42" customFormat="1" ht="14" hidden="1">
      <c r="A25" s="31"/>
      <c r="B25" s="31"/>
      <c r="C25" s="121" t="s">
        <v>53</v>
      </c>
      <c r="D25" s="117"/>
      <c r="E25" s="117"/>
      <c r="F25" s="117"/>
      <c r="G25" s="122"/>
      <c r="H25" s="122"/>
      <c r="I25" s="122"/>
      <c r="J25" s="122"/>
      <c r="K25" s="118"/>
      <c r="L25" s="118"/>
      <c r="M25" s="118"/>
      <c r="N25" s="118"/>
      <c r="O25" s="118"/>
      <c r="P25" s="118"/>
      <c r="Q25" s="118"/>
      <c r="R25" s="118"/>
      <c r="S25" s="31"/>
      <c r="T25" s="35"/>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c r="IW25" s="31"/>
      <c r="IX25" s="31"/>
      <c r="IY25" s="31"/>
      <c r="IZ25" s="31"/>
      <c r="JA25" s="31"/>
      <c r="JB25" s="31"/>
      <c r="JC25" s="31"/>
      <c r="JD25" s="31"/>
      <c r="JE25" s="31"/>
      <c r="JF25" s="31"/>
      <c r="JG25" s="31"/>
      <c r="JH25" s="31"/>
      <c r="JI25" s="31"/>
      <c r="JJ25" s="31"/>
      <c r="JK25" s="31"/>
      <c r="JL25" s="31"/>
      <c r="JM25" s="31"/>
      <c r="JN25" s="31"/>
      <c r="JO25" s="31"/>
      <c r="JP25" s="31"/>
      <c r="JQ25" s="31"/>
      <c r="JR25" s="31"/>
      <c r="JS25" s="31"/>
      <c r="JT25" s="31"/>
      <c r="JU25" s="31"/>
      <c r="JV25" s="31"/>
      <c r="JW25" s="31"/>
      <c r="JX25" s="31"/>
      <c r="JY25" s="31"/>
      <c r="JZ25" s="31"/>
      <c r="KA25" s="31"/>
      <c r="KB25" s="31"/>
      <c r="KC25" s="31"/>
      <c r="KD25" s="31"/>
      <c r="KE25" s="31"/>
      <c r="KF25" s="31"/>
      <c r="KG25" s="31"/>
      <c r="KH25" s="31"/>
      <c r="KI25" s="31"/>
      <c r="KJ25" s="31"/>
      <c r="KK25" s="31"/>
      <c r="KL25" s="31"/>
      <c r="KM25" s="31"/>
      <c r="KN25" s="31"/>
      <c r="KO25" s="31"/>
      <c r="KP25" s="31"/>
      <c r="KQ25" s="31"/>
      <c r="KR25" s="31"/>
      <c r="KS25" s="31"/>
      <c r="KT25" s="31"/>
      <c r="KU25" s="31"/>
      <c r="KV25" s="31"/>
      <c r="KW25" s="31"/>
      <c r="KX25" s="31"/>
      <c r="KY25" s="31"/>
      <c r="KZ25" s="31"/>
      <c r="LA25" s="31"/>
      <c r="LB25" s="31"/>
      <c r="LC25" s="31"/>
      <c r="LD25" s="31"/>
      <c r="LE25" s="31"/>
      <c r="LF25" s="31"/>
      <c r="LG25" s="31"/>
      <c r="LH25" s="31"/>
      <c r="LI25" s="31"/>
      <c r="LJ25" s="31"/>
      <c r="LK25" s="31"/>
      <c r="LL25" s="31"/>
      <c r="LM25" s="31"/>
      <c r="LN25" s="31"/>
      <c r="LO25" s="31"/>
      <c r="LP25" s="31"/>
      <c r="LQ25" s="31"/>
      <c r="LR25" s="31"/>
      <c r="LS25" s="31"/>
      <c r="LT25" s="31"/>
      <c r="LU25" s="31"/>
      <c r="LV25" s="31"/>
      <c r="LW25" s="31"/>
      <c r="LX25" s="31"/>
      <c r="LY25" s="31"/>
      <c r="LZ25" s="31"/>
      <c r="MA25" s="31"/>
      <c r="MB25" s="31"/>
      <c r="MC25" s="31"/>
      <c r="MD25" s="31"/>
      <c r="ME25" s="31"/>
      <c r="MF25" s="31"/>
      <c r="MG25" s="31"/>
      <c r="MH25" s="31"/>
      <c r="MI25" s="31"/>
      <c r="MJ25" s="31"/>
      <c r="MK25" s="31"/>
      <c r="ML25" s="31"/>
      <c r="MM25" s="31"/>
      <c r="MN25" s="31"/>
      <c r="MO25" s="31"/>
      <c r="MP25" s="31"/>
      <c r="MQ25" s="31"/>
      <c r="MR25" s="31"/>
      <c r="MS25" s="31"/>
      <c r="MT25" s="31"/>
      <c r="MU25" s="31"/>
      <c r="MV25" s="31"/>
      <c r="MW25" s="31"/>
      <c r="MX25" s="31"/>
      <c r="MY25" s="31"/>
      <c r="MZ25" s="31"/>
      <c r="NA25" s="31"/>
      <c r="NB25" s="31"/>
      <c r="NC25" s="31"/>
      <c r="ND25" s="31"/>
      <c r="NE25" s="31"/>
      <c r="NF25" s="31"/>
      <c r="NG25" s="31"/>
      <c r="NH25" s="31"/>
      <c r="NI25" s="31"/>
      <c r="NJ25" s="31"/>
      <c r="NK25" s="31"/>
      <c r="NL25" s="31"/>
      <c r="NM25" s="31"/>
      <c r="NN25" s="31"/>
      <c r="NO25" s="31"/>
      <c r="NP25" s="31"/>
      <c r="NQ25" s="31"/>
      <c r="NR25" s="31"/>
      <c r="NS25" s="31"/>
      <c r="NT25" s="31"/>
      <c r="NU25" s="31"/>
      <c r="NV25" s="31"/>
      <c r="NW25" s="31"/>
      <c r="NX25" s="31"/>
      <c r="NY25" s="31"/>
      <c r="NZ25" s="31"/>
      <c r="OA25" s="31"/>
      <c r="OB25" s="31"/>
      <c r="OC25" s="31"/>
      <c r="OD25" s="31"/>
      <c r="OE25" s="31"/>
      <c r="OF25" s="31"/>
      <c r="OG25" s="31"/>
      <c r="OH25" s="31"/>
      <c r="OI25" s="31"/>
      <c r="OJ25" s="31"/>
      <c r="OK25" s="31"/>
      <c r="OL25" s="31"/>
      <c r="OM25" s="31"/>
      <c r="ON25" s="31"/>
      <c r="OO25" s="31"/>
      <c r="OP25" s="31"/>
      <c r="OQ25" s="31"/>
      <c r="OR25" s="31"/>
      <c r="OS25" s="31"/>
      <c r="OT25" s="31"/>
      <c r="OU25" s="31"/>
      <c r="OV25" s="31"/>
      <c r="OW25" s="31"/>
      <c r="OX25" s="31"/>
    </row>
    <row r="26" spans="1:414" s="126" customFormat="1" ht="14">
      <c r="A26" s="61"/>
      <c r="B26" s="31"/>
      <c r="C26" s="144" t="s">
        <v>66</v>
      </c>
      <c r="D26" s="145"/>
      <c r="E26" s="145"/>
      <c r="F26" s="145"/>
      <c r="G26" s="145"/>
      <c r="H26" s="145"/>
      <c r="I26" s="145"/>
      <c r="J26" s="123"/>
      <c r="K26" s="124"/>
      <c r="L26" s="61"/>
      <c r="M26" s="61"/>
      <c r="N26" s="61"/>
      <c r="O26" s="61"/>
      <c r="P26" s="61"/>
      <c r="Q26" s="61"/>
      <c r="R26" s="61"/>
      <c r="S26" s="61"/>
      <c r="T26" s="125"/>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c r="IU26" s="61"/>
      <c r="IV26" s="61"/>
      <c r="IW26" s="61"/>
      <c r="IX26" s="61"/>
      <c r="IY26" s="61"/>
      <c r="IZ26" s="61"/>
      <c r="JA26" s="61"/>
      <c r="JB26" s="61"/>
      <c r="JC26" s="61"/>
      <c r="JD26" s="61"/>
      <c r="JE26" s="61"/>
      <c r="JF26" s="61"/>
      <c r="JG26" s="61"/>
      <c r="JH26" s="61"/>
      <c r="JI26" s="61"/>
      <c r="JJ26" s="61"/>
      <c r="JK26" s="61"/>
      <c r="JL26" s="61"/>
      <c r="JM26" s="61"/>
      <c r="JN26" s="61"/>
      <c r="JO26" s="61"/>
      <c r="JP26" s="61"/>
      <c r="JQ26" s="61"/>
      <c r="JR26" s="61"/>
      <c r="JS26" s="61"/>
      <c r="JT26" s="61"/>
      <c r="JU26" s="61"/>
      <c r="JV26" s="61"/>
      <c r="JW26" s="61"/>
      <c r="JX26" s="61"/>
      <c r="JY26" s="61"/>
      <c r="JZ26" s="61"/>
      <c r="KA26" s="61"/>
      <c r="KB26" s="61"/>
      <c r="KC26" s="61"/>
      <c r="KD26" s="61"/>
      <c r="KE26" s="61"/>
      <c r="KF26" s="61"/>
      <c r="KG26" s="61"/>
      <c r="KH26" s="61"/>
      <c r="KI26" s="61"/>
      <c r="KJ26" s="61"/>
      <c r="KK26" s="61"/>
      <c r="KL26" s="61"/>
      <c r="KM26" s="61"/>
      <c r="KN26" s="61"/>
      <c r="KO26" s="61"/>
      <c r="KP26" s="61"/>
      <c r="KQ26" s="61"/>
      <c r="KR26" s="61"/>
      <c r="KS26" s="61"/>
      <c r="KT26" s="61"/>
      <c r="KU26" s="61"/>
      <c r="KV26" s="61"/>
      <c r="KW26" s="61"/>
      <c r="KX26" s="61"/>
      <c r="KY26" s="61"/>
      <c r="KZ26" s="61"/>
      <c r="LA26" s="61"/>
      <c r="LB26" s="61"/>
      <c r="LC26" s="61"/>
      <c r="LD26" s="61"/>
      <c r="LE26" s="61"/>
      <c r="LF26" s="61"/>
      <c r="LG26" s="61"/>
      <c r="LH26" s="61"/>
      <c r="LI26" s="61"/>
      <c r="LJ26" s="61"/>
      <c r="LK26" s="61"/>
      <c r="LL26" s="61"/>
      <c r="LM26" s="61"/>
      <c r="LN26" s="61"/>
      <c r="LO26" s="61"/>
      <c r="LP26" s="61"/>
      <c r="LQ26" s="61"/>
      <c r="LR26" s="61"/>
      <c r="LS26" s="61"/>
      <c r="LT26" s="61"/>
      <c r="LU26" s="61"/>
      <c r="LV26" s="61"/>
      <c r="LW26" s="61"/>
      <c r="LX26" s="61"/>
      <c r="LY26" s="61"/>
      <c r="LZ26" s="61"/>
      <c r="MA26" s="61"/>
      <c r="MB26" s="61"/>
      <c r="MC26" s="61"/>
      <c r="MD26" s="61"/>
      <c r="ME26" s="61"/>
      <c r="MF26" s="61"/>
      <c r="MG26" s="61"/>
      <c r="MH26" s="61"/>
      <c r="MI26" s="61"/>
      <c r="MJ26" s="61"/>
      <c r="MK26" s="61"/>
      <c r="ML26" s="61"/>
      <c r="MM26" s="61"/>
      <c r="MN26" s="61"/>
      <c r="MO26" s="61"/>
      <c r="MP26" s="61"/>
      <c r="MQ26" s="61"/>
      <c r="MR26" s="61"/>
      <c r="MS26" s="61"/>
      <c r="MT26" s="61"/>
      <c r="MU26" s="61"/>
      <c r="MV26" s="61"/>
      <c r="MW26" s="61"/>
      <c r="MX26" s="61"/>
      <c r="MY26" s="61"/>
      <c r="MZ26" s="61"/>
      <c r="NA26" s="61"/>
      <c r="NB26" s="61"/>
      <c r="NC26" s="61"/>
      <c r="ND26" s="61"/>
      <c r="NE26" s="61"/>
      <c r="NF26" s="61"/>
      <c r="NG26" s="61"/>
      <c r="NH26" s="61"/>
      <c r="NI26" s="61"/>
      <c r="NJ26" s="61"/>
      <c r="NK26" s="61"/>
      <c r="NL26" s="61"/>
      <c r="NM26" s="61"/>
      <c r="NN26" s="61"/>
      <c r="NO26" s="61"/>
      <c r="NP26" s="61"/>
      <c r="NQ26" s="61"/>
      <c r="NR26" s="61"/>
      <c r="NS26" s="61"/>
      <c r="NT26" s="61"/>
      <c r="NU26" s="61"/>
      <c r="NV26" s="61"/>
      <c r="NW26" s="61"/>
      <c r="NX26" s="61"/>
      <c r="NY26" s="61"/>
      <c r="NZ26" s="61"/>
      <c r="OA26" s="61"/>
      <c r="OB26" s="61"/>
      <c r="OC26" s="61"/>
      <c r="OD26" s="61"/>
      <c r="OE26" s="61"/>
      <c r="OF26" s="61"/>
      <c r="OG26" s="61"/>
      <c r="OH26" s="61"/>
      <c r="OI26" s="61"/>
      <c r="OJ26" s="61"/>
      <c r="OK26" s="61"/>
      <c r="OL26" s="61"/>
      <c r="OM26" s="61"/>
      <c r="ON26" s="61"/>
      <c r="OO26" s="61"/>
      <c r="OP26" s="61"/>
      <c r="OQ26" s="61"/>
      <c r="OR26" s="61"/>
      <c r="OS26" s="61"/>
      <c r="OT26" s="61"/>
      <c r="OU26" s="61"/>
      <c r="OV26" s="61"/>
      <c r="OW26" s="61"/>
      <c r="OX26" s="61"/>
    </row>
    <row r="27" spans="1:414" s="126" customFormat="1" ht="14">
      <c r="A27" s="61"/>
      <c r="B27" s="31"/>
      <c r="C27" s="127"/>
      <c r="D27" s="132"/>
      <c r="E27" s="132"/>
      <c r="F27" s="132"/>
      <c r="G27" s="132"/>
      <c r="H27" s="132"/>
      <c r="I27" s="132"/>
      <c r="J27" s="132"/>
      <c r="K27" s="124"/>
      <c r="L27" s="61"/>
      <c r="M27" s="61"/>
      <c r="N27" s="61"/>
      <c r="O27" s="61"/>
      <c r="P27" s="61"/>
      <c r="Q27" s="61"/>
      <c r="R27" s="61"/>
      <c r="S27" s="61"/>
      <c r="T27" s="125"/>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c r="IU27" s="61"/>
      <c r="IV27" s="61"/>
      <c r="IW27" s="61"/>
      <c r="IX27" s="61"/>
      <c r="IY27" s="61"/>
      <c r="IZ27" s="61"/>
      <c r="JA27" s="61"/>
      <c r="JB27" s="61"/>
      <c r="JC27" s="61"/>
      <c r="JD27" s="61"/>
      <c r="JE27" s="61"/>
      <c r="JF27" s="61"/>
      <c r="JG27" s="61"/>
      <c r="JH27" s="61"/>
      <c r="JI27" s="61"/>
      <c r="JJ27" s="61"/>
      <c r="JK27" s="61"/>
      <c r="JL27" s="61"/>
      <c r="JM27" s="61"/>
      <c r="JN27" s="61"/>
      <c r="JO27" s="61"/>
      <c r="JP27" s="61"/>
      <c r="JQ27" s="61"/>
      <c r="JR27" s="61"/>
      <c r="JS27" s="61"/>
      <c r="JT27" s="61"/>
      <c r="JU27" s="61"/>
      <c r="JV27" s="61"/>
      <c r="JW27" s="61"/>
      <c r="JX27" s="61"/>
      <c r="JY27" s="61"/>
      <c r="JZ27" s="61"/>
      <c r="KA27" s="61"/>
      <c r="KB27" s="61"/>
      <c r="KC27" s="61"/>
      <c r="KD27" s="61"/>
      <c r="KE27" s="61"/>
      <c r="KF27" s="61"/>
      <c r="KG27" s="61"/>
      <c r="KH27" s="61"/>
      <c r="KI27" s="61"/>
      <c r="KJ27" s="61"/>
      <c r="KK27" s="61"/>
      <c r="KL27" s="61"/>
      <c r="KM27" s="61"/>
      <c r="KN27" s="61"/>
      <c r="KO27" s="61"/>
      <c r="KP27" s="61"/>
      <c r="KQ27" s="61"/>
      <c r="KR27" s="61"/>
      <c r="KS27" s="61"/>
      <c r="KT27" s="61"/>
      <c r="KU27" s="61"/>
      <c r="KV27" s="61"/>
      <c r="KW27" s="61"/>
      <c r="KX27" s="61"/>
      <c r="KY27" s="61"/>
      <c r="KZ27" s="61"/>
      <c r="LA27" s="61"/>
      <c r="LB27" s="61"/>
      <c r="LC27" s="61"/>
      <c r="LD27" s="61"/>
      <c r="LE27" s="61"/>
      <c r="LF27" s="61"/>
      <c r="LG27" s="61"/>
      <c r="LH27" s="61"/>
      <c r="LI27" s="61"/>
      <c r="LJ27" s="61"/>
      <c r="LK27" s="61"/>
      <c r="LL27" s="61"/>
      <c r="LM27" s="61"/>
      <c r="LN27" s="61"/>
      <c r="LO27" s="61"/>
      <c r="LP27" s="61"/>
      <c r="LQ27" s="61"/>
      <c r="LR27" s="61"/>
      <c r="LS27" s="61"/>
      <c r="LT27" s="61"/>
      <c r="LU27" s="61"/>
      <c r="LV27" s="61"/>
      <c r="LW27" s="61"/>
      <c r="LX27" s="61"/>
      <c r="LY27" s="61"/>
      <c r="LZ27" s="61"/>
      <c r="MA27" s="61"/>
      <c r="MB27" s="61"/>
      <c r="MC27" s="61"/>
      <c r="MD27" s="61"/>
      <c r="ME27" s="61"/>
      <c r="MF27" s="61"/>
      <c r="MG27" s="61"/>
      <c r="MH27" s="61"/>
      <c r="MI27" s="61"/>
      <c r="MJ27" s="61"/>
      <c r="MK27" s="61"/>
      <c r="ML27" s="61"/>
      <c r="MM27" s="61"/>
      <c r="MN27" s="61"/>
      <c r="MO27" s="61"/>
      <c r="MP27" s="61"/>
      <c r="MQ27" s="61"/>
      <c r="MR27" s="61"/>
      <c r="MS27" s="61"/>
      <c r="MT27" s="61"/>
      <c r="MU27" s="61"/>
      <c r="MV27" s="61"/>
      <c r="MW27" s="61"/>
      <c r="MX27" s="61"/>
      <c r="MY27" s="61"/>
      <c r="MZ27" s="61"/>
      <c r="NA27" s="61"/>
      <c r="NB27" s="61"/>
      <c r="NC27" s="61"/>
      <c r="ND27" s="61"/>
      <c r="NE27" s="61"/>
      <c r="NF27" s="61"/>
      <c r="NG27" s="61"/>
      <c r="NH27" s="61"/>
      <c r="NI27" s="61"/>
      <c r="NJ27" s="61"/>
      <c r="NK27" s="61"/>
      <c r="NL27" s="61"/>
      <c r="NM27" s="61"/>
      <c r="NN27" s="61"/>
      <c r="NO27" s="61"/>
      <c r="NP27" s="61"/>
      <c r="NQ27" s="61"/>
      <c r="NR27" s="61"/>
      <c r="NS27" s="61"/>
      <c r="NT27" s="61"/>
      <c r="NU27" s="61"/>
      <c r="NV27" s="61"/>
      <c r="NW27" s="61"/>
      <c r="NX27" s="61"/>
      <c r="NY27" s="61"/>
      <c r="NZ27" s="61"/>
      <c r="OA27" s="61"/>
      <c r="OB27" s="61"/>
      <c r="OC27" s="61"/>
      <c r="OD27" s="61"/>
      <c r="OE27" s="61"/>
      <c r="OF27" s="61"/>
      <c r="OG27" s="61"/>
      <c r="OH27" s="61"/>
      <c r="OI27" s="61"/>
      <c r="OJ27" s="61"/>
      <c r="OK27" s="61"/>
      <c r="OL27" s="61"/>
      <c r="OM27" s="61"/>
      <c r="ON27" s="61"/>
      <c r="OO27" s="61"/>
      <c r="OP27" s="61"/>
      <c r="OQ27" s="61"/>
      <c r="OR27" s="61"/>
      <c r="OS27" s="61"/>
      <c r="OT27" s="61"/>
      <c r="OU27" s="61"/>
      <c r="OV27" s="61"/>
      <c r="OW27" s="61"/>
      <c r="OX27" s="61"/>
    </row>
    <row r="28" spans="1:414" s="126" customFormat="1" ht="23.15" customHeight="1">
      <c r="A28" s="61"/>
      <c r="B28" s="31"/>
      <c r="C28" s="121" t="s">
        <v>29</v>
      </c>
      <c r="D28" s="132"/>
      <c r="E28" s="132"/>
      <c r="F28" s="132"/>
      <c r="G28" s="132"/>
      <c r="H28" s="132"/>
      <c r="I28" s="132"/>
      <c r="J28" s="132"/>
      <c r="K28" s="124"/>
      <c r="L28" s="61"/>
      <c r="M28" s="61"/>
      <c r="N28" s="61"/>
      <c r="O28" s="61"/>
      <c r="P28" s="61"/>
      <c r="Q28" s="61"/>
      <c r="R28" s="61"/>
      <c r="S28" s="61"/>
      <c r="T28" s="125"/>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c r="IU28" s="61"/>
      <c r="IV28" s="61"/>
      <c r="IW28" s="61"/>
      <c r="IX28" s="61"/>
      <c r="IY28" s="61"/>
      <c r="IZ28" s="61"/>
      <c r="JA28" s="61"/>
      <c r="JB28" s="61"/>
      <c r="JC28" s="61"/>
      <c r="JD28" s="61"/>
      <c r="JE28" s="61"/>
      <c r="JF28" s="61"/>
      <c r="JG28" s="61"/>
      <c r="JH28" s="61"/>
      <c r="JI28" s="61"/>
      <c r="JJ28" s="61"/>
      <c r="JK28" s="61"/>
      <c r="JL28" s="61"/>
      <c r="JM28" s="61"/>
      <c r="JN28" s="61"/>
      <c r="JO28" s="61"/>
      <c r="JP28" s="61"/>
      <c r="JQ28" s="61"/>
      <c r="JR28" s="61"/>
      <c r="JS28" s="61"/>
      <c r="JT28" s="61"/>
      <c r="JU28" s="61"/>
      <c r="JV28" s="61"/>
      <c r="JW28" s="61"/>
      <c r="JX28" s="61"/>
      <c r="JY28" s="61"/>
      <c r="JZ28" s="61"/>
      <c r="KA28" s="61"/>
      <c r="KB28" s="61"/>
      <c r="KC28" s="61"/>
      <c r="KD28" s="61"/>
      <c r="KE28" s="61"/>
      <c r="KF28" s="61"/>
      <c r="KG28" s="61"/>
      <c r="KH28" s="61"/>
      <c r="KI28" s="61"/>
      <c r="KJ28" s="61"/>
      <c r="KK28" s="61"/>
      <c r="KL28" s="61"/>
      <c r="KM28" s="61"/>
      <c r="KN28" s="61"/>
      <c r="KO28" s="61"/>
      <c r="KP28" s="61"/>
      <c r="KQ28" s="61"/>
      <c r="KR28" s="61"/>
      <c r="KS28" s="61"/>
      <c r="KT28" s="61"/>
      <c r="KU28" s="61"/>
      <c r="KV28" s="61"/>
      <c r="KW28" s="61"/>
      <c r="KX28" s="61"/>
      <c r="KY28" s="61"/>
      <c r="KZ28" s="61"/>
      <c r="LA28" s="61"/>
      <c r="LB28" s="61"/>
      <c r="LC28" s="61"/>
      <c r="LD28" s="61"/>
      <c r="LE28" s="61"/>
      <c r="LF28" s="61"/>
      <c r="LG28" s="61"/>
      <c r="LH28" s="61"/>
      <c r="LI28" s="61"/>
      <c r="LJ28" s="61"/>
      <c r="LK28" s="61"/>
      <c r="LL28" s="61"/>
      <c r="LM28" s="61"/>
      <c r="LN28" s="61"/>
      <c r="LO28" s="61"/>
      <c r="LP28" s="61"/>
      <c r="LQ28" s="61"/>
      <c r="LR28" s="61"/>
      <c r="LS28" s="61"/>
      <c r="LT28" s="61"/>
      <c r="LU28" s="61"/>
      <c r="LV28" s="61"/>
      <c r="LW28" s="61"/>
      <c r="LX28" s="61"/>
      <c r="LY28" s="61"/>
      <c r="LZ28" s="61"/>
      <c r="MA28" s="61"/>
      <c r="MB28" s="61"/>
      <c r="MC28" s="61"/>
      <c r="MD28" s="61"/>
      <c r="ME28" s="61"/>
      <c r="MF28" s="61"/>
      <c r="MG28" s="61"/>
      <c r="MH28" s="61"/>
      <c r="MI28" s="61"/>
      <c r="MJ28" s="61"/>
      <c r="MK28" s="61"/>
      <c r="ML28" s="61"/>
      <c r="MM28" s="61"/>
      <c r="MN28" s="61"/>
      <c r="MO28" s="61"/>
      <c r="MP28" s="61"/>
      <c r="MQ28" s="61"/>
      <c r="MR28" s="61"/>
      <c r="MS28" s="61"/>
      <c r="MT28" s="61"/>
      <c r="MU28" s="61"/>
      <c r="MV28" s="61"/>
      <c r="MW28" s="61"/>
      <c r="MX28" s="61"/>
      <c r="MY28" s="61"/>
      <c r="MZ28" s="61"/>
      <c r="NA28" s="61"/>
      <c r="NB28" s="61"/>
      <c r="NC28" s="61"/>
      <c r="ND28" s="61"/>
      <c r="NE28" s="61"/>
      <c r="NF28" s="61"/>
      <c r="NG28" s="61"/>
      <c r="NH28" s="61"/>
      <c r="NI28" s="61"/>
      <c r="NJ28" s="61"/>
      <c r="NK28" s="61"/>
      <c r="NL28" s="61"/>
      <c r="NM28" s="61"/>
      <c r="NN28" s="61"/>
      <c r="NO28" s="61"/>
      <c r="NP28" s="61"/>
      <c r="NQ28" s="61"/>
      <c r="NR28" s="61"/>
      <c r="NS28" s="61"/>
      <c r="NT28" s="61"/>
      <c r="NU28" s="61"/>
      <c r="NV28" s="61"/>
      <c r="NW28" s="61"/>
      <c r="NX28" s="61"/>
      <c r="NY28" s="61"/>
      <c r="NZ28" s="61"/>
      <c r="OA28" s="61"/>
      <c r="OB28" s="61"/>
      <c r="OC28" s="61"/>
      <c r="OD28" s="61"/>
      <c r="OE28" s="61"/>
      <c r="OF28" s="61"/>
      <c r="OG28" s="61"/>
      <c r="OH28" s="61"/>
      <c r="OI28" s="61"/>
      <c r="OJ28" s="61"/>
      <c r="OK28" s="61"/>
      <c r="OL28" s="61"/>
      <c r="OM28" s="61"/>
      <c r="ON28" s="61"/>
      <c r="OO28" s="61"/>
      <c r="OP28" s="61"/>
      <c r="OQ28" s="61"/>
      <c r="OR28" s="61"/>
      <c r="OS28" s="61"/>
      <c r="OT28" s="61"/>
      <c r="OU28" s="61"/>
      <c r="OV28" s="61"/>
      <c r="OW28" s="61"/>
      <c r="OX28" s="61"/>
    </row>
    <row r="29" spans="1:414" s="131" customFormat="1" ht="18.649999999999999" customHeight="1">
      <c r="A29" s="128"/>
      <c r="B29" s="61"/>
      <c r="C29" s="152" t="s">
        <v>67</v>
      </c>
      <c r="D29" s="153"/>
      <c r="E29" s="153"/>
      <c r="F29" s="153"/>
      <c r="G29" s="153"/>
      <c r="H29" s="153"/>
      <c r="I29" s="153"/>
      <c r="J29" s="153"/>
      <c r="K29" s="129"/>
      <c r="L29" s="128"/>
      <c r="M29" s="128"/>
      <c r="N29" s="128"/>
      <c r="O29" s="128"/>
      <c r="P29" s="128"/>
      <c r="Q29" s="128"/>
      <c r="R29" s="128"/>
      <c r="S29" s="128"/>
      <c r="T29" s="130"/>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c r="IT29" s="128"/>
      <c r="IU29" s="128"/>
      <c r="IV29" s="128"/>
      <c r="IW29" s="128"/>
      <c r="IX29" s="128"/>
      <c r="IY29" s="128"/>
      <c r="IZ29" s="128"/>
      <c r="JA29" s="128"/>
      <c r="JB29" s="128"/>
      <c r="JC29" s="128"/>
      <c r="JD29" s="128"/>
      <c r="JE29" s="128"/>
      <c r="JF29" s="128"/>
      <c r="JG29" s="128"/>
      <c r="JH29" s="128"/>
      <c r="JI29" s="128"/>
      <c r="JJ29" s="128"/>
      <c r="JK29" s="128"/>
      <c r="JL29" s="128"/>
      <c r="JM29" s="128"/>
      <c r="JN29" s="128"/>
      <c r="JO29" s="128"/>
      <c r="JP29" s="128"/>
      <c r="JQ29" s="128"/>
      <c r="JR29" s="128"/>
      <c r="JS29" s="128"/>
      <c r="JT29" s="128"/>
      <c r="JU29" s="128"/>
      <c r="JV29" s="128"/>
      <c r="JW29" s="128"/>
      <c r="JX29" s="128"/>
      <c r="JY29" s="128"/>
      <c r="JZ29" s="128"/>
      <c r="KA29" s="128"/>
      <c r="KB29" s="128"/>
      <c r="KC29" s="128"/>
      <c r="KD29" s="128"/>
      <c r="KE29" s="128"/>
      <c r="KF29" s="128"/>
      <c r="KG29" s="128"/>
      <c r="KH29" s="128"/>
      <c r="KI29" s="128"/>
      <c r="KJ29" s="128"/>
      <c r="KK29" s="128"/>
      <c r="KL29" s="128"/>
      <c r="KM29" s="128"/>
      <c r="KN29" s="128"/>
      <c r="KO29" s="128"/>
      <c r="KP29" s="128"/>
      <c r="KQ29" s="128"/>
      <c r="KR29" s="128"/>
      <c r="KS29" s="128"/>
      <c r="KT29" s="128"/>
      <c r="KU29" s="128"/>
      <c r="KV29" s="128"/>
      <c r="KW29" s="128"/>
      <c r="KX29" s="128"/>
      <c r="KY29" s="128"/>
      <c r="KZ29" s="128"/>
      <c r="LA29" s="128"/>
      <c r="LB29" s="128"/>
      <c r="LC29" s="128"/>
      <c r="LD29" s="128"/>
      <c r="LE29" s="128"/>
      <c r="LF29" s="128"/>
      <c r="LG29" s="128"/>
      <c r="LH29" s="128"/>
      <c r="LI29" s="128"/>
      <c r="LJ29" s="128"/>
      <c r="LK29" s="128"/>
      <c r="LL29" s="128"/>
      <c r="LM29" s="128"/>
      <c r="LN29" s="128"/>
      <c r="LO29" s="128"/>
      <c r="LP29" s="128"/>
      <c r="LQ29" s="128"/>
      <c r="LR29" s="128"/>
      <c r="LS29" s="128"/>
      <c r="LT29" s="128"/>
      <c r="LU29" s="128"/>
      <c r="LV29" s="128"/>
      <c r="LW29" s="128"/>
      <c r="LX29" s="128"/>
      <c r="LY29" s="128"/>
      <c r="LZ29" s="128"/>
      <c r="MA29" s="128"/>
      <c r="MB29" s="128"/>
      <c r="MC29" s="128"/>
      <c r="MD29" s="128"/>
      <c r="ME29" s="128"/>
      <c r="MF29" s="128"/>
      <c r="MG29" s="128"/>
      <c r="MH29" s="128"/>
      <c r="MI29" s="128"/>
      <c r="MJ29" s="128"/>
      <c r="MK29" s="128"/>
      <c r="ML29" s="128"/>
      <c r="MM29" s="128"/>
      <c r="MN29" s="128"/>
      <c r="MO29" s="128"/>
      <c r="MP29" s="128"/>
      <c r="MQ29" s="128"/>
      <c r="MR29" s="128"/>
      <c r="MS29" s="128"/>
      <c r="MT29" s="128"/>
      <c r="MU29" s="128"/>
      <c r="MV29" s="128"/>
      <c r="MW29" s="128"/>
      <c r="MX29" s="128"/>
      <c r="MY29" s="128"/>
      <c r="MZ29" s="128"/>
      <c r="NA29" s="128"/>
      <c r="NB29" s="128"/>
      <c r="NC29" s="128"/>
      <c r="ND29" s="128"/>
      <c r="NE29" s="128"/>
      <c r="NF29" s="128"/>
      <c r="NG29" s="128"/>
      <c r="NH29" s="128"/>
      <c r="NI29" s="128"/>
      <c r="NJ29" s="128"/>
      <c r="NK29" s="128"/>
      <c r="NL29" s="128"/>
      <c r="NM29" s="128"/>
      <c r="NN29" s="128"/>
      <c r="NO29" s="128"/>
      <c r="NP29" s="128"/>
      <c r="NQ29" s="128"/>
      <c r="NR29" s="128"/>
      <c r="NS29" s="128"/>
      <c r="NT29" s="128"/>
      <c r="NU29" s="128"/>
      <c r="NV29" s="128"/>
      <c r="NW29" s="128"/>
      <c r="NX29" s="128"/>
      <c r="NY29" s="128"/>
      <c r="NZ29" s="128"/>
      <c r="OA29" s="128"/>
      <c r="OB29" s="128"/>
      <c r="OC29" s="128"/>
      <c r="OD29" s="128"/>
      <c r="OE29" s="128"/>
      <c r="OF29" s="128"/>
      <c r="OG29" s="128"/>
      <c r="OH29" s="128"/>
      <c r="OI29" s="128"/>
      <c r="OJ29" s="128"/>
      <c r="OK29" s="128"/>
      <c r="OL29" s="128"/>
      <c r="OM29" s="128"/>
      <c r="ON29" s="128"/>
      <c r="OO29" s="128"/>
      <c r="OP29" s="128"/>
      <c r="OQ29" s="128"/>
      <c r="OR29" s="128"/>
      <c r="OS29" s="128"/>
      <c r="OT29" s="128"/>
      <c r="OU29" s="128"/>
      <c r="OV29" s="128"/>
      <c r="OW29" s="128"/>
      <c r="OX29" s="128"/>
    </row>
    <row r="30" spans="1:414" s="131" customFormat="1" ht="38.5" customHeight="1">
      <c r="A30" s="128"/>
      <c r="B30" s="61"/>
      <c r="C30" s="144" t="s">
        <v>30</v>
      </c>
      <c r="D30" s="145"/>
      <c r="E30" s="145"/>
      <c r="F30" s="145"/>
      <c r="G30" s="145"/>
      <c r="H30" s="145"/>
      <c r="I30" s="145"/>
      <c r="J30" s="145"/>
      <c r="K30" s="129"/>
      <c r="L30" s="128"/>
      <c r="M30" s="128"/>
      <c r="N30" s="128"/>
      <c r="O30" s="128"/>
      <c r="P30" s="128"/>
      <c r="Q30" s="128"/>
      <c r="R30" s="128"/>
      <c r="S30" s="128"/>
      <c r="T30" s="130"/>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c r="IR30" s="128"/>
      <c r="IS30" s="128"/>
      <c r="IT30" s="128"/>
      <c r="IU30" s="128"/>
      <c r="IV30" s="128"/>
      <c r="IW30" s="128"/>
      <c r="IX30" s="128"/>
      <c r="IY30" s="128"/>
      <c r="IZ30" s="128"/>
      <c r="JA30" s="128"/>
      <c r="JB30" s="128"/>
      <c r="JC30" s="128"/>
      <c r="JD30" s="128"/>
      <c r="JE30" s="128"/>
      <c r="JF30" s="128"/>
      <c r="JG30" s="128"/>
      <c r="JH30" s="128"/>
      <c r="JI30" s="128"/>
      <c r="JJ30" s="128"/>
      <c r="JK30" s="128"/>
      <c r="JL30" s="128"/>
      <c r="JM30" s="128"/>
      <c r="JN30" s="128"/>
      <c r="JO30" s="128"/>
      <c r="JP30" s="128"/>
      <c r="JQ30" s="128"/>
      <c r="JR30" s="128"/>
      <c r="JS30" s="128"/>
      <c r="JT30" s="128"/>
      <c r="JU30" s="128"/>
      <c r="JV30" s="128"/>
      <c r="JW30" s="128"/>
      <c r="JX30" s="128"/>
      <c r="JY30" s="128"/>
      <c r="JZ30" s="128"/>
      <c r="KA30" s="128"/>
      <c r="KB30" s="128"/>
      <c r="KC30" s="128"/>
      <c r="KD30" s="128"/>
      <c r="KE30" s="128"/>
      <c r="KF30" s="128"/>
      <c r="KG30" s="128"/>
      <c r="KH30" s="128"/>
      <c r="KI30" s="128"/>
      <c r="KJ30" s="128"/>
      <c r="KK30" s="128"/>
      <c r="KL30" s="128"/>
      <c r="KM30" s="128"/>
      <c r="KN30" s="128"/>
      <c r="KO30" s="128"/>
      <c r="KP30" s="128"/>
      <c r="KQ30" s="128"/>
      <c r="KR30" s="128"/>
      <c r="KS30" s="128"/>
      <c r="KT30" s="128"/>
      <c r="KU30" s="128"/>
      <c r="KV30" s="128"/>
      <c r="KW30" s="128"/>
      <c r="KX30" s="128"/>
      <c r="KY30" s="128"/>
      <c r="KZ30" s="128"/>
      <c r="LA30" s="128"/>
      <c r="LB30" s="128"/>
      <c r="LC30" s="128"/>
      <c r="LD30" s="128"/>
      <c r="LE30" s="128"/>
      <c r="LF30" s="128"/>
      <c r="LG30" s="128"/>
      <c r="LH30" s="128"/>
      <c r="LI30" s="128"/>
      <c r="LJ30" s="128"/>
      <c r="LK30" s="128"/>
      <c r="LL30" s="128"/>
      <c r="LM30" s="128"/>
      <c r="LN30" s="128"/>
      <c r="LO30" s="128"/>
      <c r="LP30" s="128"/>
      <c r="LQ30" s="128"/>
      <c r="LR30" s="128"/>
      <c r="LS30" s="128"/>
      <c r="LT30" s="128"/>
      <c r="LU30" s="128"/>
      <c r="LV30" s="128"/>
      <c r="LW30" s="128"/>
      <c r="LX30" s="128"/>
      <c r="LY30" s="128"/>
      <c r="LZ30" s="128"/>
      <c r="MA30" s="128"/>
      <c r="MB30" s="128"/>
      <c r="MC30" s="128"/>
      <c r="MD30" s="128"/>
      <c r="ME30" s="128"/>
      <c r="MF30" s="128"/>
      <c r="MG30" s="128"/>
      <c r="MH30" s="128"/>
      <c r="MI30" s="128"/>
      <c r="MJ30" s="128"/>
      <c r="MK30" s="128"/>
      <c r="ML30" s="128"/>
      <c r="MM30" s="128"/>
      <c r="MN30" s="128"/>
      <c r="MO30" s="128"/>
      <c r="MP30" s="128"/>
      <c r="MQ30" s="128"/>
      <c r="MR30" s="128"/>
      <c r="MS30" s="128"/>
      <c r="MT30" s="128"/>
      <c r="MU30" s="128"/>
      <c r="MV30" s="128"/>
      <c r="MW30" s="128"/>
      <c r="MX30" s="128"/>
      <c r="MY30" s="128"/>
      <c r="MZ30" s="128"/>
      <c r="NA30" s="128"/>
      <c r="NB30" s="128"/>
      <c r="NC30" s="128"/>
      <c r="ND30" s="128"/>
      <c r="NE30" s="128"/>
      <c r="NF30" s="128"/>
      <c r="NG30" s="128"/>
      <c r="NH30" s="128"/>
      <c r="NI30" s="128"/>
      <c r="NJ30" s="128"/>
      <c r="NK30" s="128"/>
      <c r="NL30" s="128"/>
      <c r="NM30" s="128"/>
      <c r="NN30" s="128"/>
      <c r="NO30" s="128"/>
      <c r="NP30" s="128"/>
      <c r="NQ30" s="128"/>
      <c r="NR30" s="128"/>
      <c r="NS30" s="128"/>
      <c r="NT30" s="128"/>
      <c r="NU30" s="128"/>
      <c r="NV30" s="128"/>
      <c r="NW30" s="128"/>
      <c r="NX30" s="128"/>
      <c r="NY30" s="128"/>
      <c r="NZ30" s="128"/>
      <c r="OA30" s="128"/>
      <c r="OB30" s="128"/>
      <c r="OC30" s="128"/>
      <c r="OD30" s="128"/>
      <c r="OE30" s="128"/>
      <c r="OF30" s="128"/>
      <c r="OG30" s="128"/>
      <c r="OH30" s="128"/>
      <c r="OI30" s="128"/>
      <c r="OJ30" s="128"/>
      <c r="OK30" s="128"/>
      <c r="OL30" s="128"/>
      <c r="OM30" s="128"/>
      <c r="ON30" s="128"/>
      <c r="OO30" s="128"/>
      <c r="OP30" s="128"/>
      <c r="OQ30" s="128"/>
      <c r="OR30" s="128"/>
      <c r="OS30" s="128"/>
      <c r="OT30" s="128"/>
      <c r="OU30" s="128"/>
      <c r="OV30" s="128"/>
      <c r="OW30" s="128"/>
      <c r="OX30" s="128"/>
    </row>
    <row r="31" spans="1:414" s="131" customFormat="1" ht="47.5" customHeight="1">
      <c r="A31" s="128"/>
      <c r="B31" s="128"/>
      <c r="C31" s="151" t="s">
        <v>31</v>
      </c>
      <c r="D31" s="139"/>
      <c r="E31" s="139"/>
      <c r="F31" s="139"/>
      <c r="G31" s="139"/>
      <c r="H31" s="139"/>
      <c r="I31" s="139"/>
      <c r="J31" s="139"/>
      <c r="K31" s="129"/>
      <c r="L31" s="128"/>
      <c r="M31" s="128"/>
      <c r="N31" s="128"/>
      <c r="O31" s="128"/>
      <c r="P31" s="128"/>
      <c r="Q31" s="128"/>
      <c r="R31" s="128"/>
      <c r="S31" s="128"/>
      <c r="T31" s="130"/>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c r="IT31" s="128"/>
      <c r="IU31" s="128"/>
      <c r="IV31" s="128"/>
      <c r="IW31" s="128"/>
      <c r="IX31" s="128"/>
      <c r="IY31" s="128"/>
      <c r="IZ31" s="128"/>
      <c r="JA31" s="128"/>
      <c r="JB31" s="128"/>
      <c r="JC31" s="128"/>
      <c r="JD31" s="128"/>
      <c r="JE31" s="128"/>
      <c r="JF31" s="128"/>
      <c r="JG31" s="128"/>
      <c r="JH31" s="128"/>
      <c r="JI31" s="128"/>
      <c r="JJ31" s="128"/>
      <c r="JK31" s="128"/>
      <c r="JL31" s="128"/>
      <c r="JM31" s="128"/>
      <c r="JN31" s="128"/>
      <c r="JO31" s="128"/>
      <c r="JP31" s="128"/>
      <c r="JQ31" s="128"/>
      <c r="JR31" s="128"/>
      <c r="JS31" s="128"/>
      <c r="JT31" s="128"/>
      <c r="JU31" s="128"/>
      <c r="JV31" s="128"/>
      <c r="JW31" s="128"/>
      <c r="JX31" s="128"/>
      <c r="JY31" s="128"/>
      <c r="JZ31" s="128"/>
      <c r="KA31" s="128"/>
      <c r="KB31" s="128"/>
      <c r="KC31" s="128"/>
      <c r="KD31" s="128"/>
      <c r="KE31" s="128"/>
      <c r="KF31" s="128"/>
      <c r="KG31" s="128"/>
      <c r="KH31" s="128"/>
      <c r="KI31" s="128"/>
      <c r="KJ31" s="128"/>
      <c r="KK31" s="128"/>
      <c r="KL31" s="128"/>
      <c r="KM31" s="128"/>
      <c r="KN31" s="128"/>
      <c r="KO31" s="128"/>
      <c r="KP31" s="128"/>
      <c r="KQ31" s="128"/>
      <c r="KR31" s="128"/>
      <c r="KS31" s="128"/>
      <c r="KT31" s="128"/>
      <c r="KU31" s="128"/>
      <c r="KV31" s="128"/>
      <c r="KW31" s="128"/>
      <c r="KX31" s="128"/>
      <c r="KY31" s="128"/>
      <c r="KZ31" s="128"/>
      <c r="LA31" s="128"/>
      <c r="LB31" s="128"/>
      <c r="LC31" s="128"/>
      <c r="LD31" s="128"/>
      <c r="LE31" s="128"/>
      <c r="LF31" s="128"/>
      <c r="LG31" s="128"/>
      <c r="LH31" s="128"/>
      <c r="LI31" s="128"/>
      <c r="LJ31" s="128"/>
      <c r="LK31" s="128"/>
      <c r="LL31" s="128"/>
      <c r="LM31" s="128"/>
      <c r="LN31" s="128"/>
      <c r="LO31" s="128"/>
      <c r="LP31" s="128"/>
      <c r="LQ31" s="128"/>
      <c r="LR31" s="128"/>
      <c r="LS31" s="128"/>
      <c r="LT31" s="128"/>
      <c r="LU31" s="128"/>
      <c r="LV31" s="128"/>
      <c r="LW31" s="128"/>
      <c r="LX31" s="128"/>
      <c r="LY31" s="128"/>
      <c r="LZ31" s="128"/>
      <c r="MA31" s="128"/>
      <c r="MB31" s="128"/>
      <c r="MC31" s="128"/>
      <c r="MD31" s="128"/>
      <c r="ME31" s="128"/>
      <c r="MF31" s="128"/>
      <c r="MG31" s="128"/>
      <c r="MH31" s="128"/>
      <c r="MI31" s="128"/>
      <c r="MJ31" s="128"/>
      <c r="MK31" s="128"/>
      <c r="ML31" s="128"/>
      <c r="MM31" s="128"/>
      <c r="MN31" s="128"/>
      <c r="MO31" s="128"/>
      <c r="MP31" s="128"/>
      <c r="MQ31" s="128"/>
      <c r="MR31" s="128"/>
      <c r="MS31" s="128"/>
      <c r="MT31" s="128"/>
      <c r="MU31" s="128"/>
      <c r="MV31" s="128"/>
      <c r="MW31" s="128"/>
      <c r="MX31" s="128"/>
      <c r="MY31" s="128"/>
      <c r="MZ31" s="128"/>
      <c r="NA31" s="128"/>
      <c r="NB31" s="128"/>
      <c r="NC31" s="128"/>
      <c r="ND31" s="128"/>
      <c r="NE31" s="128"/>
      <c r="NF31" s="128"/>
      <c r="NG31" s="128"/>
      <c r="NH31" s="128"/>
      <c r="NI31" s="128"/>
      <c r="NJ31" s="128"/>
      <c r="NK31" s="128"/>
      <c r="NL31" s="128"/>
      <c r="NM31" s="128"/>
      <c r="NN31" s="128"/>
      <c r="NO31" s="128"/>
      <c r="NP31" s="128"/>
      <c r="NQ31" s="128"/>
      <c r="NR31" s="128"/>
      <c r="NS31" s="128"/>
      <c r="NT31" s="128"/>
      <c r="NU31" s="128"/>
      <c r="NV31" s="128"/>
      <c r="NW31" s="128"/>
      <c r="NX31" s="128"/>
      <c r="NY31" s="128"/>
      <c r="NZ31" s="128"/>
      <c r="OA31" s="128"/>
      <c r="OB31" s="128"/>
      <c r="OC31" s="128"/>
      <c r="OD31" s="128"/>
      <c r="OE31" s="128"/>
      <c r="OF31" s="128"/>
      <c r="OG31" s="128"/>
      <c r="OH31" s="128"/>
      <c r="OI31" s="128"/>
      <c r="OJ31" s="128"/>
      <c r="OK31" s="128"/>
      <c r="OL31" s="128"/>
      <c r="OM31" s="128"/>
      <c r="ON31" s="128"/>
      <c r="OO31" s="128"/>
      <c r="OP31" s="128"/>
      <c r="OQ31" s="128"/>
      <c r="OR31" s="128"/>
      <c r="OS31" s="128"/>
      <c r="OT31" s="128"/>
      <c r="OU31" s="128"/>
      <c r="OV31" s="128"/>
      <c r="OW31" s="128"/>
      <c r="OX31" s="128"/>
    </row>
    <row r="32" spans="1:414" s="131" customFormat="1" ht="18" customHeight="1">
      <c r="A32" s="128"/>
      <c r="B32" s="128"/>
      <c r="C32" s="154" t="s">
        <v>32</v>
      </c>
      <c r="D32" s="154"/>
      <c r="E32" s="154"/>
      <c r="F32" s="154"/>
      <c r="G32" s="154"/>
      <c r="H32" s="154"/>
      <c r="I32" s="154"/>
      <c r="J32" s="154"/>
      <c r="K32" s="128"/>
      <c r="L32" s="128"/>
      <c r="M32" s="128"/>
      <c r="N32" s="128"/>
      <c r="O32" s="128"/>
      <c r="P32" s="128"/>
      <c r="Q32" s="128"/>
      <c r="R32" s="128"/>
      <c r="S32" s="128"/>
      <c r="T32" s="130"/>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c r="IR32" s="128"/>
      <c r="IS32" s="128"/>
      <c r="IT32" s="128"/>
      <c r="IU32" s="128"/>
      <c r="IV32" s="128"/>
      <c r="IW32" s="128"/>
      <c r="IX32" s="128"/>
      <c r="IY32" s="128"/>
      <c r="IZ32" s="128"/>
      <c r="JA32" s="128"/>
      <c r="JB32" s="128"/>
      <c r="JC32" s="128"/>
      <c r="JD32" s="128"/>
      <c r="JE32" s="128"/>
      <c r="JF32" s="128"/>
      <c r="JG32" s="128"/>
      <c r="JH32" s="128"/>
      <c r="JI32" s="128"/>
      <c r="JJ32" s="128"/>
      <c r="JK32" s="128"/>
      <c r="JL32" s="128"/>
      <c r="JM32" s="128"/>
      <c r="JN32" s="128"/>
      <c r="JO32" s="128"/>
      <c r="JP32" s="128"/>
      <c r="JQ32" s="128"/>
      <c r="JR32" s="128"/>
      <c r="JS32" s="128"/>
      <c r="JT32" s="128"/>
      <c r="JU32" s="128"/>
      <c r="JV32" s="128"/>
      <c r="JW32" s="128"/>
      <c r="JX32" s="128"/>
      <c r="JY32" s="128"/>
      <c r="JZ32" s="128"/>
      <c r="KA32" s="128"/>
      <c r="KB32" s="128"/>
      <c r="KC32" s="128"/>
      <c r="KD32" s="128"/>
      <c r="KE32" s="128"/>
      <c r="KF32" s="128"/>
      <c r="KG32" s="128"/>
      <c r="KH32" s="128"/>
      <c r="KI32" s="128"/>
      <c r="KJ32" s="128"/>
      <c r="KK32" s="128"/>
      <c r="KL32" s="128"/>
      <c r="KM32" s="128"/>
      <c r="KN32" s="128"/>
      <c r="KO32" s="128"/>
      <c r="KP32" s="128"/>
      <c r="KQ32" s="128"/>
      <c r="KR32" s="128"/>
      <c r="KS32" s="128"/>
      <c r="KT32" s="128"/>
      <c r="KU32" s="128"/>
      <c r="KV32" s="128"/>
      <c r="KW32" s="128"/>
      <c r="KX32" s="128"/>
      <c r="KY32" s="128"/>
      <c r="KZ32" s="128"/>
      <c r="LA32" s="128"/>
      <c r="LB32" s="128"/>
      <c r="LC32" s="128"/>
      <c r="LD32" s="128"/>
      <c r="LE32" s="128"/>
      <c r="LF32" s="128"/>
      <c r="LG32" s="128"/>
      <c r="LH32" s="128"/>
      <c r="LI32" s="128"/>
      <c r="LJ32" s="128"/>
      <c r="LK32" s="128"/>
      <c r="LL32" s="128"/>
      <c r="LM32" s="128"/>
      <c r="LN32" s="128"/>
      <c r="LO32" s="128"/>
      <c r="LP32" s="128"/>
      <c r="LQ32" s="128"/>
      <c r="LR32" s="128"/>
      <c r="LS32" s="128"/>
      <c r="LT32" s="128"/>
      <c r="LU32" s="128"/>
      <c r="LV32" s="128"/>
      <c r="LW32" s="128"/>
      <c r="LX32" s="128"/>
      <c r="LY32" s="128"/>
      <c r="LZ32" s="128"/>
      <c r="MA32" s="128"/>
      <c r="MB32" s="128"/>
      <c r="MC32" s="128"/>
      <c r="MD32" s="128"/>
      <c r="ME32" s="128"/>
      <c r="MF32" s="128"/>
      <c r="MG32" s="128"/>
      <c r="MH32" s="128"/>
      <c r="MI32" s="128"/>
      <c r="MJ32" s="128"/>
      <c r="MK32" s="128"/>
      <c r="ML32" s="128"/>
      <c r="MM32" s="128"/>
      <c r="MN32" s="128"/>
      <c r="MO32" s="128"/>
      <c r="MP32" s="128"/>
      <c r="MQ32" s="128"/>
      <c r="MR32" s="128"/>
      <c r="MS32" s="128"/>
      <c r="MT32" s="128"/>
      <c r="MU32" s="128"/>
      <c r="MV32" s="128"/>
      <c r="MW32" s="128"/>
      <c r="MX32" s="128"/>
      <c r="MY32" s="128"/>
      <c r="MZ32" s="128"/>
      <c r="NA32" s="128"/>
      <c r="NB32" s="128"/>
      <c r="NC32" s="128"/>
      <c r="ND32" s="128"/>
      <c r="NE32" s="128"/>
      <c r="NF32" s="128"/>
      <c r="NG32" s="128"/>
      <c r="NH32" s="128"/>
      <c r="NI32" s="128"/>
      <c r="NJ32" s="128"/>
      <c r="NK32" s="128"/>
      <c r="NL32" s="128"/>
      <c r="NM32" s="128"/>
      <c r="NN32" s="128"/>
      <c r="NO32" s="128"/>
      <c r="NP32" s="128"/>
      <c r="NQ32" s="128"/>
      <c r="NR32" s="128"/>
      <c r="NS32" s="128"/>
      <c r="NT32" s="128"/>
      <c r="NU32" s="128"/>
      <c r="NV32" s="128"/>
      <c r="NW32" s="128"/>
      <c r="NX32" s="128"/>
      <c r="NY32" s="128"/>
      <c r="NZ32" s="128"/>
      <c r="OA32" s="128"/>
      <c r="OB32" s="128"/>
      <c r="OC32" s="128"/>
      <c r="OD32" s="128"/>
      <c r="OE32" s="128"/>
      <c r="OF32" s="128"/>
      <c r="OG32" s="128"/>
      <c r="OH32" s="128"/>
      <c r="OI32" s="128"/>
      <c r="OJ32" s="128"/>
      <c r="OK32" s="128"/>
      <c r="OL32" s="128"/>
      <c r="OM32" s="128"/>
      <c r="ON32" s="128"/>
      <c r="OO32" s="128"/>
      <c r="OP32" s="128"/>
      <c r="OQ32" s="128"/>
      <c r="OR32" s="128"/>
      <c r="OS32" s="128"/>
      <c r="OT32" s="128"/>
      <c r="OU32" s="128"/>
      <c r="OV32" s="128"/>
      <c r="OW32" s="128"/>
      <c r="OX32" s="128"/>
    </row>
    <row r="33" spans="1:414" s="42" customFormat="1" ht="14.5" customHeight="1">
      <c r="A33" s="31"/>
      <c r="B33" s="128"/>
      <c r="C33" s="129"/>
      <c r="D33" s="132"/>
      <c r="E33" s="132"/>
      <c r="F33" s="132"/>
      <c r="G33" s="132"/>
      <c r="H33" s="132"/>
      <c r="I33" s="132"/>
      <c r="J33" s="132"/>
      <c r="K33" s="31"/>
      <c r="L33" s="31"/>
      <c r="M33" s="31"/>
      <c r="N33" s="31"/>
      <c r="O33" s="31"/>
      <c r="P33" s="31"/>
      <c r="Q33" s="31"/>
      <c r="R33" s="31"/>
      <c r="S33" s="31"/>
      <c r="T33" s="35"/>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c r="IW33" s="31"/>
      <c r="IX33" s="31"/>
      <c r="IY33" s="31"/>
      <c r="IZ33" s="31"/>
      <c r="JA33" s="31"/>
      <c r="JB33" s="31"/>
      <c r="JC33" s="31"/>
      <c r="JD33" s="31"/>
      <c r="JE33" s="31"/>
      <c r="JF33" s="31"/>
      <c r="JG33" s="31"/>
      <c r="JH33" s="31"/>
      <c r="JI33" s="31"/>
      <c r="JJ33" s="31"/>
      <c r="JK33" s="31"/>
      <c r="JL33" s="31"/>
      <c r="JM33" s="31"/>
      <c r="JN33" s="31"/>
      <c r="JO33" s="31"/>
      <c r="JP33" s="31"/>
      <c r="JQ33" s="31"/>
      <c r="JR33" s="31"/>
      <c r="JS33" s="31"/>
      <c r="JT33" s="31"/>
      <c r="JU33" s="31"/>
      <c r="JV33" s="31"/>
      <c r="JW33" s="31"/>
      <c r="JX33" s="31"/>
      <c r="JY33" s="31"/>
      <c r="JZ33" s="31"/>
      <c r="KA33" s="31"/>
      <c r="KB33" s="31"/>
      <c r="KC33" s="31"/>
      <c r="KD33" s="31"/>
      <c r="KE33" s="31"/>
      <c r="KF33" s="31"/>
      <c r="KG33" s="31"/>
      <c r="KH33" s="31"/>
      <c r="KI33" s="31"/>
      <c r="KJ33" s="31"/>
      <c r="KK33" s="31"/>
      <c r="KL33" s="31"/>
      <c r="KM33" s="31"/>
      <c r="KN33" s="31"/>
      <c r="KO33" s="31"/>
      <c r="KP33" s="31"/>
      <c r="KQ33" s="31"/>
      <c r="KR33" s="31"/>
      <c r="KS33" s="31"/>
      <c r="KT33" s="31"/>
      <c r="KU33" s="31"/>
      <c r="KV33" s="31"/>
      <c r="KW33" s="31"/>
      <c r="KX33" s="31"/>
      <c r="KY33" s="31"/>
      <c r="KZ33" s="31"/>
      <c r="LA33" s="31"/>
      <c r="LB33" s="31"/>
      <c r="LC33" s="31"/>
      <c r="LD33" s="31"/>
      <c r="LE33" s="31"/>
      <c r="LF33" s="31"/>
      <c r="LG33" s="31"/>
      <c r="LH33" s="31"/>
      <c r="LI33" s="31"/>
      <c r="LJ33" s="31"/>
      <c r="LK33" s="31"/>
      <c r="LL33" s="31"/>
      <c r="LM33" s="31"/>
      <c r="LN33" s="31"/>
      <c r="LO33" s="31"/>
      <c r="LP33" s="31"/>
      <c r="LQ33" s="31"/>
      <c r="LR33" s="31"/>
      <c r="LS33" s="31"/>
      <c r="LT33" s="31"/>
      <c r="LU33" s="31"/>
      <c r="LV33" s="31"/>
      <c r="LW33" s="31"/>
      <c r="LX33" s="31"/>
      <c r="LY33" s="31"/>
      <c r="LZ33" s="31"/>
      <c r="MA33" s="31"/>
      <c r="MB33" s="31"/>
      <c r="MC33" s="31"/>
      <c r="MD33" s="31"/>
      <c r="ME33" s="31"/>
      <c r="MF33" s="31"/>
      <c r="MG33" s="31"/>
      <c r="MH33" s="31"/>
      <c r="MI33" s="31"/>
      <c r="MJ33" s="31"/>
      <c r="MK33" s="31"/>
      <c r="ML33" s="31"/>
      <c r="MM33" s="31"/>
      <c r="MN33" s="31"/>
      <c r="MO33" s="31"/>
      <c r="MP33" s="31"/>
      <c r="MQ33" s="31"/>
      <c r="MR33" s="31"/>
      <c r="MS33" s="31"/>
      <c r="MT33" s="31"/>
      <c r="MU33" s="31"/>
      <c r="MV33" s="31"/>
      <c r="MW33" s="31"/>
      <c r="MX33" s="31"/>
      <c r="MY33" s="31"/>
      <c r="MZ33" s="31"/>
      <c r="NA33" s="31"/>
      <c r="NB33" s="31"/>
      <c r="NC33" s="31"/>
      <c r="ND33" s="31"/>
      <c r="NE33" s="31"/>
      <c r="NF33" s="31"/>
      <c r="NG33" s="31"/>
      <c r="NH33" s="31"/>
      <c r="NI33" s="31"/>
      <c r="NJ33" s="31"/>
      <c r="NK33" s="31"/>
      <c r="NL33" s="31"/>
      <c r="NM33" s="31"/>
      <c r="NN33" s="31"/>
      <c r="NO33" s="31"/>
      <c r="NP33" s="31"/>
      <c r="NQ33" s="31"/>
      <c r="NR33" s="31"/>
      <c r="NS33" s="31"/>
      <c r="NT33" s="31"/>
      <c r="NU33" s="31"/>
      <c r="NV33" s="31"/>
      <c r="NW33" s="31"/>
      <c r="NX33" s="31"/>
      <c r="NY33" s="31"/>
      <c r="NZ33" s="31"/>
      <c r="OA33" s="31"/>
      <c r="OB33" s="31"/>
      <c r="OC33" s="31"/>
      <c r="OD33" s="31"/>
      <c r="OE33" s="31"/>
      <c r="OF33" s="31"/>
      <c r="OG33" s="31"/>
      <c r="OH33" s="31"/>
      <c r="OI33" s="31"/>
      <c r="OJ33" s="31"/>
      <c r="OK33" s="31"/>
      <c r="OL33" s="31"/>
      <c r="OM33" s="31"/>
      <c r="ON33" s="31"/>
      <c r="OO33" s="31"/>
      <c r="OP33" s="31"/>
      <c r="OQ33" s="31"/>
      <c r="OR33" s="31"/>
      <c r="OS33" s="31"/>
      <c r="OT33" s="31"/>
      <c r="OU33" s="31"/>
      <c r="OV33" s="31"/>
      <c r="OW33" s="31"/>
      <c r="OX33" s="31"/>
    </row>
    <row r="34" spans="1:414" s="42" customFormat="1" ht="45" hidden="1" customHeight="1">
      <c r="A34" s="31"/>
      <c r="B34" s="128"/>
      <c r="C34" s="138"/>
      <c r="D34" s="139"/>
      <c r="E34" s="139"/>
      <c r="F34" s="139"/>
      <c r="G34" s="139"/>
      <c r="H34" s="139"/>
      <c r="I34" s="139"/>
      <c r="J34" s="139"/>
      <c r="K34" s="31"/>
      <c r="L34" s="31"/>
      <c r="M34" s="31"/>
      <c r="N34" s="31"/>
      <c r="O34" s="31"/>
      <c r="P34" s="31"/>
      <c r="Q34" s="31"/>
      <c r="R34" s="31"/>
      <c r="S34" s="31"/>
      <c r="T34" s="35"/>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c r="IW34" s="31"/>
      <c r="IX34" s="31"/>
      <c r="IY34" s="31"/>
      <c r="IZ34" s="31"/>
      <c r="JA34" s="31"/>
      <c r="JB34" s="31"/>
      <c r="JC34" s="31"/>
      <c r="JD34" s="31"/>
      <c r="JE34" s="31"/>
      <c r="JF34" s="31"/>
      <c r="JG34" s="31"/>
      <c r="JH34" s="31"/>
      <c r="JI34" s="31"/>
      <c r="JJ34" s="31"/>
      <c r="JK34" s="31"/>
      <c r="JL34" s="31"/>
      <c r="JM34" s="31"/>
      <c r="JN34" s="31"/>
      <c r="JO34" s="31"/>
      <c r="JP34" s="31"/>
      <c r="JQ34" s="31"/>
      <c r="JR34" s="31"/>
      <c r="JS34" s="31"/>
      <c r="JT34" s="31"/>
      <c r="JU34" s="31"/>
      <c r="JV34" s="31"/>
      <c r="JW34" s="31"/>
      <c r="JX34" s="31"/>
      <c r="JY34" s="31"/>
      <c r="JZ34" s="31"/>
      <c r="KA34" s="31"/>
      <c r="KB34" s="31"/>
      <c r="KC34" s="31"/>
      <c r="KD34" s="31"/>
      <c r="KE34" s="31"/>
      <c r="KF34" s="31"/>
      <c r="KG34" s="31"/>
      <c r="KH34" s="31"/>
      <c r="KI34" s="31"/>
      <c r="KJ34" s="31"/>
      <c r="KK34" s="31"/>
      <c r="KL34" s="31"/>
      <c r="KM34" s="31"/>
      <c r="KN34" s="31"/>
      <c r="KO34" s="31"/>
      <c r="KP34" s="31"/>
      <c r="KQ34" s="31"/>
      <c r="KR34" s="31"/>
      <c r="KS34" s="31"/>
      <c r="KT34" s="31"/>
      <c r="KU34" s="31"/>
      <c r="KV34" s="31"/>
      <c r="KW34" s="31"/>
      <c r="KX34" s="31"/>
      <c r="KY34" s="31"/>
      <c r="KZ34" s="31"/>
      <c r="LA34" s="31"/>
      <c r="LB34" s="31"/>
      <c r="LC34" s="31"/>
      <c r="LD34" s="31"/>
      <c r="LE34" s="31"/>
      <c r="LF34" s="31"/>
      <c r="LG34" s="31"/>
      <c r="LH34" s="31"/>
      <c r="LI34" s="31"/>
      <c r="LJ34" s="31"/>
      <c r="LK34" s="31"/>
      <c r="LL34" s="31"/>
      <c r="LM34" s="31"/>
      <c r="LN34" s="31"/>
      <c r="LO34" s="31"/>
      <c r="LP34" s="31"/>
      <c r="LQ34" s="31"/>
      <c r="LR34" s="31"/>
      <c r="LS34" s="31"/>
      <c r="LT34" s="31"/>
      <c r="LU34" s="31"/>
      <c r="LV34" s="31"/>
      <c r="LW34" s="31"/>
      <c r="LX34" s="31"/>
      <c r="LY34" s="31"/>
      <c r="LZ34" s="31"/>
      <c r="MA34" s="31"/>
      <c r="MB34" s="31"/>
      <c r="MC34" s="31"/>
      <c r="MD34" s="31"/>
      <c r="ME34" s="31"/>
      <c r="MF34" s="31"/>
      <c r="MG34" s="31"/>
      <c r="MH34" s="31"/>
      <c r="MI34" s="31"/>
      <c r="MJ34" s="31"/>
      <c r="MK34" s="31"/>
      <c r="ML34" s="31"/>
      <c r="MM34" s="31"/>
      <c r="MN34" s="31"/>
      <c r="MO34" s="31"/>
      <c r="MP34" s="31"/>
      <c r="MQ34" s="31"/>
      <c r="MR34" s="31"/>
      <c r="MS34" s="31"/>
      <c r="MT34" s="31"/>
      <c r="MU34" s="31"/>
      <c r="MV34" s="31"/>
      <c r="MW34" s="31"/>
      <c r="MX34" s="31"/>
      <c r="MY34" s="31"/>
      <c r="MZ34" s="31"/>
      <c r="NA34" s="31"/>
      <c r="NB34" s="31"/>
      <c r="NC34" s="31"/>
      <c r="ND34" s="31"/>
      <c r="NE34" s="31"/>
      <c r="NF34" s="31"/>
      <c r="NG34" s="31"/>
      <c r="NH34" s="31"/>
      <c r="NI34" s="31"/>
      <c r="NJ34" s="31"/>
      <c r="NK34" s="31"/>
      <c r="NL34" s="31"/>
      <c r="NM34" s="31"/>
      <c r="NN34" s="31"/>
      <c r="NO34" s="31"/>
      <c r="NP34" s="31"/>
      <c r="NQ34" s="31"/>
      <c r="NR34" s="31"/>
      <c r="NS34" s="31"/>
      <c r="NT34" s="31"/>
      <c r="NU34" s="31"/>
      <c r="NV34" s="31"/>
      <c r="NW34" s="31"/>
      <c r="NX34" s="31"/>
      <c r="NY34" s="31"/>
      <c r="NZ34" s="31"/>
      <c r="OA34" s="31"/>
      <c r="OB34" s="31"/>
      <c r="OC34" s="31"/>
      <c r="OD34" s="31"/>
      <c r="OE34" s="31"/>
      <c r="OF34" s="31"/>
      <c r="OG34" s="31"/>
      <c r="OH34" s="31"/>
      <c r="OI34" s="31"/>
      <c r="OJ34" s="31"/>
      <c r="OK34" s="31"/>
      <c r="OL34" s="31"/>
      <c r="OM34" s="31"/>
      <c r="ON34" s="31"/>
      <c r="OO34" s="31"/>
      <c r="OP34" s="31"/>
      <c r="OQ34" s="31"/>
      <c r="OR34" s="31"/>
      <c r="OS34" s="31"/>
      <c r="OT34" s="31"/>
      <c r="OU34" s="31"/>
      <c r="OV34" s="31"/>
      <c r="OW34" s="31"/>
      <c r="OX34" s="31"/>
    </row>
    <row r="35" spans="1:414" s="42" customFormat="1" ht="14.5" hidden="1" customHeight="1">
      <c r="A35" s="31"/>
      <c r="B35" s="31"/>
      <c r="C35" s="138"/>
      <c r="D35" s="139"/>
      <c r="E35" s="139"/>
      <c r="F35" s="139"/>
      <c r="G35" s="139"/>
      <c r="H35" s="139"/>
      <c r="I35" s="139"/>
      <c r="J35" s="139"/>
      <c r="K35" s="31"/>
      <c r="L35" s="31"/>
      <c r="M35" s="31"/>
      <c r="N35" s="31"/>
      <c r="O35" s="31"/>
      <c r="P35" s="31"/>
      <c r="Q35" s="31"/>
      <c r="R35" s="31"/>
      <c r="S35" s="31"/>
      <c r="T35" s="35"/>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c r="IW35" s="31"/>
      <c r="IX35" s="31"/>
      <c r="IY35" s="31"/>
      <c r="IZ35" s="31"/>
      <c r="JA35" s="31"/>
      <c r="JB35" s="31"/>
      <c r="JC35" s="31"/>
      <c r="JD35" s="31"/>
      <c r="JE35" s="31"/>
      <c r="JF35" s="31"/>
      <c r="JG35" s="31"/>
      <c r="JH35" s="31"/>
      <c r="JI35" s="31"/>
      <c r="JJ35" s="31"/>
      <c r="JK35" s="31"/>
      <c r="JL35" s="31"/>
      <c r="JM35" s="31"/>
      <c r="JN35" s="31"/>
      <c r="JO35" s="31"/>
      <c r="JP35" s="31"/>
      <c r="JQ35" s="31"/>
      <c r="JR35" s="31"/>
      <c r="JS35" s="31"/>
      <c r="JT35" s="31"/>
      <c r="JU35" s="31"/>
      <c r="JV35" s="31"/>
      <c r="JW35" s="31"/>
      <c r="JX35" s="31"/>
      <c r="JY35" s="31"/>
      <c r="JZ35" s="31"/>
      <c r="KA35" s="31"/>
      <c r="KB35" s="31"/>
      <c r="KC35" s="31"/>
      <c r="KD35" s="31"/>
      <c r="KE35" s="31"/>
      <c r="KF35" s="31"/>
      <c r="KG35" s="31"/>
      <c r="KH35" s="31"/>
      <c r="KI35" s="31"/>
      <c r="KJ35" s="31"/>
      <c r="KK35" s="31"/>
      <c r="KL35" s="31"/>
      <c r="KM35" s="31"/>
      <c r="KN35" s="31"/>
      <c r="KO35" s="31"/>
      <c r="KP35" s="31"/>
      <c r="KQ35" s="31"/>
      <c r="KR35" s="31"/>
      <c r="KS35" s="31"/>
      <c r="KT35" s="31"/>
      <c r="KU35" s="31"/>
      <c r="KV35" s="31"/>
      <c r="KW35" s="31"/>
      <c r="KX35" s="31"/>
      <c r="KY35" s="31"/>
      <c r="KZ35" s="31"/>
      <c r="LA35" s="31"/>
      <c r="LB35" s="31"/>
      <c r="LC35" s="31"/>
      <c r="LD35" s="31"/>
      <c r="LE35" s="31"/>
      <c r="LF35" s="31"/>
      <c r="LG35" s="31"/>
      <c r="LH35" s="31"/>
      <c r="LI35" s="31"/>
      <c r="LJ35" s="31"/>
      <c r="LK35" s="31"/>
      <c r="LL35" s="31"/>
      <c r="LM35" s="31"/>
      <c r="LN35" s="31"/>
      <c r="LO35" s="31"/>
      <c r="LP35" s="31"/>
      <c r="LQ35" s="31"/>
      <c r="LR35" s="31"/>
      <c r="LS35" s="31"/>
      <c r="LT35" s="31"/>
      <c r="LU35" s="31"/>
      <c r="LV35" s="31"/>
      <c r="LW35" s="31"/>
      <c r="LX35" s="31"/>
      <c r="LY35" s="31"/>
      <c r="LZ35" s="31"/>
      <c r="MA35" s="31"/>
      <c r="MB35" s="31"/>
      <c r="MC35" s="31"/>
      <c r="MD35" s="31"/>
      <c r="ME35" s="31"/>
      <c r="MF35" s="31"/>
      <c r="MG35" s="31"/>
      <c r="MH35" s="31"/>
      <c r="MI35" s="31"/>
      <c r="MJ35" s="31"/>
      <c r="MK35" s="31"/>
      <c r="ML35" s="31"/>
      <c r="MM35" s="31"/>
      <c r="MN35" s="31"/>
      <c r="MO35" s="31"/>
      <c r="MP35" s="31"/>
      <c r="MQ35" s="31"/>
      <c r="MR35" s="31"/>
      <c r="MS35" s="31"/>
      <c r="MT35" s="31"/>
      <c r="MU35" s="31"/>
      <c r="MV35" s="31"/>
      <c r="MW35" s="31"/>
      <c r="MX35" s="31"/>
      <c r="MY35" s="31"/>
      <c r="MZ35" s="31"/>
      <c r="NA35" s="31"/>
      <c r="NB35" s="31"/>
      <c r="NC35" s="31"/>
      <c r="ND35" s="31"/>
      <c r="NE35" s="31"/>
      <c r="NF35" s="31"/>
      <c r="NG35" s="31"/>
      <c r="NH35" s="31"/>
      <c r="NI35" s="31"/>
      <c r="NJ35" s="31"/>
      <c r="NK35" s="31"/>
      <c r="NL35" s="31"/>
      <c r="NM35" s="31"/>
      <c r="NN35" s="31"/>
      <c r="NO35" s="31"/>
      <c r="NP35" s="31"/>
      <c r="NQ35" s="31"/>
      <c r="NR35" s="31"/>
      <c r="NS35" s="31"/>
      <c r="NT35" s="31"/>
      <c r="NU35" s="31"/>
      <c r="NV35" s="31"/>
      <c r="NW35" s="31"/>
      <c r="NX35" s="31"/>
      <c r="NY35" s="31"/>
      <c r="NZ35" s="31"/>
      <c r="OA35" s="31"/>
      <c r="OB35" s="31"/>
      <c r="OC35" s="31"/>
      <c r="OD35" s="31"/>
      <c r="OE35" s="31"/>
      <c r="OF35" s="31"/>
      <c r="OG35" s="31"/>
      <c r="OH35" s="31"/>
      <c r="OI35" s="31"/>
      <c r="OJ35" s="31"/>
      <c r="OK35" s="31"/>
      <c r="OL35" s="31"/>
      <c r="OM35" s="31"/>
      <c r="ON35" s="31"/>
      <c r="OO35" s="31"/>
      <c r="OP35" s="31"/>
      <c r="OQ35" s="31"/>
      <c r="OR35" s="31"/>
      <c r="OS35" s="31"/>
      <c r="OT35" s="31"/>
      <c r="OU35" s="31"/>
      <c r="OV35" s="31"/>
      <c r="OW35" s="31"/>
      <c r="OX35" s="31"/>
    </row>
    <row r="36" spans="1:414" s="42" customFormat="1" ht="14" hidden="1">
      <c r="A36" s="31"/>
      <c r="B36" s="31"/>
      <c r="C36" s="149"/>
      <c r="D36" s="150"/>
      <c r="E36" s="150"/>
      <c r="F36" s="150"/>
      <c r="G36" s="150"/>
      <c r="H36" s="150"/>
      <c r="I36" s="150"/>
      <c r="J36" s="150"/>
      <c r="K36" s="31"/>
      <c r="L36" s="31"/>
      <c r="M36" s="31"/>
      <c r="N36" s="31"/>
      <c r="O36" s="31"/>
      <c r="P36" s="31"/>
      <c r="Q36" s="31"/>
      <c r="R36" s="31"/>
      <c r="S36" s="31"/>
      <c r="T36" s="35"/>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c r="IW36" s="31"/>
      <c r="IX36" s="31"/>
      <c r="IY36" s="31"/>
      <c r="IZ36" s="31"/>
      <c r="JA36" s="31"/>
      <c r="JB36" s="31"/>
      <c r="JC36" s="31"/>
      <c r="JD36" s="31"/>
      <c r="JE36" s="31"/>
      <c r="JF36" s="31"/>
      <c r="JG36" s="31"/>
      <c r="JH36" s="31"/>
      <c r="JI36" s="31"/>
      <c r="JJ36" s="31"/>
      <c r="JK36" s="31"/>
      <c r="JL36" s="31"/>
      <c r="JM36" s="31"/>
      <c r="JN36" s="31"/>
      <c r="JO36" s="31"/>
      <c r="JP36" s="31"/>
      <c r="JQ36" s="31"/>
      <c r="JR36" s="31"/>
      <c r="JS36" s="31"/>
      <c r="JT36" s="31"/>
      <c r="JU36" s="31"/>
      <c r="JV36" s="31"/>
      <c r="JW36" s="31"/>
      <c r="JX36" s="31"/>
      <c r="JY36" s="31"/>
      <c r="JZ36" s="31"/>
      <c r="KA36" s="31"/>
      <c r="KB36" s="31"/>
      <c r="KC36" s="31"/>
      <c r="KD36" s="31"/>
      <c r="KE36" s="31"/>
      <c r="KF36" s="31"/>
      <c r="KG36" s="31"/>
      <c r="KH36" s="31"/>
      <c r="KI36" s="31"/>
      <c r="KJ36" s="31"/>
      <c r="KK36" s="31"/>
      <c r="KL36" s="31"/>
      <c r="KM36" s="31"/>
      <c r="KN36" s="31"/>
      <c r="KO36" s="31"/>
      <c r="KP36" s="31"/>
      <c r="KQ36" s="31"/>
      <c r="KR36" s="31"/>
      <c r="KS36" s="31"/>
      <c r="KT36" s="31"/>
      <c r="KU36" s="31"/>
      <c r="KV36" s="31"/>
      <c r="KW36" s="31"/>
      <c r="KX36" s="31"/>
      <c r="KY36" s="31"/>
      <c r="KZ36" s="31"/>
      <c r="LA36" s="31"/>
      <c r="LB36" s="31"/>
      <c r="LC36" s="31"/>
      <c r="LD36" s="31"/>
      <c r="LE36" s="31"/>
      <c r="LF36" s="31"/>
      <c r="LG36" s="31"/>
      <c r="LH36" s="31"/>
      <c r="LI36" s="31"/>
      <c r="LJ36" s="31"/>
      <c r="LK36" s="31"/>
      <c r="LL36" s="31"/>
      <c r="LM36" s="31"/>
      <c r="LN36" s="31"/>
      <c r="LO36" s="31"/>
      <c r="LP36" s="31"/>
      <c r="LQ36" s="31"/>
      <c r="LR36" s="31"/>
      <c r="LS36" s="31"/>
      <c r="LT36" s="31"/>
      <c r="LU36" s="31"/>
      <c r="LV36" s="31"/>
      <c r="LW36" s="31"/>
      <c r="LX36" s="31"/>
      <c r="LY36" s="31"/>
      <c r="LZ36" s="31"/>
      <c r="MA36" s="31"/>
      <c r="MB36" s="31"/>
      <c r="MC36" s="31"/>
      <c r="MD36" s="31"/>
      <c r="ME36" s="31"/>
      <c r="MF36" s="31"/>
      <c r="MG36" s="31"/>
      <c r="MH36" s="31"/>
      <c r="MI36" s="31"/>
      <c r="MJ36" s="31"/>
      <c r="MK36" s="31"/>
      <c r="ML36" s="31"/>
      <c r="MM36" s="31"/>
      <c r="MN36" s="31"/>
      <c r="MO36" s="31"/>
      <c r="MP36" s="31"/>
      <c r="MQ36" s="31"/>
      <c r="MR36" s="31"/>
      <c r="MS36" s="31"/>
      <c r="MT36" s="31"/>
      <c r="MU36" s="31"/>
      <c r="MV36" s="31"/>
      <c r="MW36" s="31"/>
      <c r="MX36" s="31"/>
      <c r="MY36" s="31"/>
      <c r="MZ36" s="31"/>
      <c r="NA36" s="31"/>
      <c r="NB36" s="31"/>
      <c r="NC36" s="31"/>
      <c r="ND36" s="31"/>
      <c r="NE36" s="31"/>
      <c r="NF36" s="31"/>
      <c r="NG36" s="31"/>
      <c r="NH36" s="31"/>
      <c r="NI36" s="31"/>
      <c r="NJ36" s="31"/>
      <c r="NK36" s="31"/>
      <c r="NL36" s="31"/>
      <c r="NM36" s="31"/>
      <c r="NN36" s="31"/>
      <c r="NO36" s="31"/>
      <c r="NP36" s="31"/>
      <c r="NQ36" s="31"/>
      <c r="NR36" s="31"/>
      <c r="NS36" s="31"/>
      <c r="NT36" s="31"/>
      <c r="NU36" s="31"/>
      <c r="NV36" s="31"/>
      <c r="NW36" s="31"/>
      <c r="NX36" s="31"/>
      <c r="NY36" s="31"/>
      <c r="NZ36" s="31"/>
      <c r="OA36" s="31"/>
      <c r="OB36" s="31"/>
      <c r="OC36" s="31"/>
      <c r="OD36" s="31"/>
      <c r="OE36" s="31"/>
      <c r="OF36" s="31"/>
      <c r="OG36" s="31"/>
      <c r="OH36" s="31"/>
      <c r="OI36" s="31"/>
      <c r="OJ36" s="31"/>
      <c r="OK36" s="31"/>
      <c r="OL36" s="31"/>
      <c r="OM36" s="31"/>
      <c r="ON36" s="31"/>
      <c r="OO36" s="31"/>
      <c r="OP36" s="31"/>
      <c r="OQ36" s="31"/>
      <c r="OR36" s="31"/>
      <c r="OS36" s="31"/>
      <c r="OT36" s="31"/>
      <c r="OU36" s="31"/>
      <c r="OV36" s="31"/>
      <c r="OW36" s="31"/>
      <c r="OX36" s="31"/>
    </row>
    <row r="37" spans="1:414" s="42" customFormat="1" ht="14" hidden="1">
      <c r="A37" s="31"/>
      <c r="B37" s="31"/>
      <c r="C37" s="34"/>
      <c r="D37" s="132"/>
      <c r="E37" s="132"/>
      <c r="F37" s="132"/>
      <c r="G37" s="132"/>
      <c r="H37" s="132"/>
      <c r="I37" s="132"/>
      <c r="J37" s="132"/>
      <c r="K37" s="31"/>
      <c r="L37" s="31"/>
      <c r="M37" s="31"/>
      <c r="N37" s="31"/>
      <c r="O37" s="31"/>
      <c r="P37" s="31"/>
      <c r="Q37" s="31"/>
      <c r="R37" s="31"/>
      <c r="S37" s="31"/>
      <c r="T37" s="35"/>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c r="IW37" s="31"/>
      <c r="IX37" s="31"/>
      <c r="IY37" s="31"/>
      <c r="IZ37" s="31"/>
      <c r="JA37" s="31"/>
      <c r="JB37" s="31"/>
      <c r="JC37" s="31"/>
      <c r="JD37" s="31"/>
      <c r="JE37" s="31"/>
      <c r="JF37" s="31"/>
      <c r="JG37" s="31"/>
      <c r="JH37" s="31"/>
      <c r="JI37" s="31"/>
      <c r="JJ37" s="31"/>
      <c r="JK37" s="31"/>
      <c r="JL37" s="31"/>
      <c r="JM37" s="31"/>
      <c r="JN37" s="31"/>
      <c r="JO37" s="31"/>
      <c r="JP37" s="31"/>
      <c r="JQ37" s="31"/>
      <c r="JR37" s="31"/>
      <c r="JS37" s="31"/>
      <c r="JT37" s="31"/>
      <c r="JU37" s="31"/>
      <c r="JV37" s="31"/>
      <c r="JW37" s="31"/>
      <c r="JX37" s="31"/>
      <c r="JY37" s="31"/>
      <c r="JZ37" s="31"/>
      <c r="KA37" s="31"/>
      <c r="KB37" s="31"/>
      <c r="KC37" s="31"/>
      <c r="KD37" s="31"/>
      <c r="KE37" s="31"/>
      <c r="KF37" s="31"/>
      <c r="KG37" s="31"/>
      <c r="KH37" s="31"/>
      <c r="KI37" s="31"/>
      <c r="KJ37" s="31"/>
      <c r="KK37" s="31"/>
      <c r="KL37" s="31"/>
      <c r="KM37" s="31"/>
      <c r="KN37" s="31"/>
      <c r="KO37" s="31"/>
      <c r="KP37" s="31"/>
      <c r="KQ37" s="31"/>
      <c r="KR37" s="31"/>
      <c r="KS37" s="31"/>
      <c r="KT37" s="31"/>
      <c r="KU37" s="31"/>
      <c r="KV37" s="31"/>
      <c r="KW37" s="31"/>
      <c r="KX37" s="31"/>
      <c r="KY37" s="31"/>
      <c r="KZ37" s="31"/>
      <c r="LA37" s="31"/>
      <c r="LB37" s="31"/>
      <c r="LC37" s="31"/>
      <c r="LD37" s="31"/>
      <c r="LE37" s="31"/>
      <c r="LF37" s="31"/>
      <c r="LG37" s="31"/>
      <c r="LH37" s="31"/>
      <c r="LI37" s="31"/>
      <c r="LJ37" s="31"/>
      <c r="LK37" s="31"/>
      <c r="LL37" s="31"/>
      <c r="LM37" s="31"/>
      <c r="LN37" s="31"/>
      <c r="LO37" s="31"/>
      <c r="LP37" s="31"/>
      <c r="LQ37" s="31"/>
      <c r="LR37" s="31"/>
      <c r="LS37" s="31"/>
      <c r="LT37" s="31"/>
      <c r="LU37" s="31"/>
      <c r="LV37" s="31"/>
      <c r="LW37" s="31"/>
      <c r="LX37" s="31"/>
      <c r="LY37" s="31"/>
      <c r="LZ37" s="31"/>
      <c r="MA37" s="31"/>
      <c r="MB37" s="31"/>
      <c r="MC37" s="31"/>
      <c r="MD37" s="31"/>
      <c r="ME37" s="31"/>
      <c r="MF37" s="31"/>
      <c r="MG37" s="31"/>
      <c r="MH37" s="31"/>
      <c r="MI37" s="31"/>
      <c r="MJ37" s="31"/>
      <c r="MK37" s="31"/>
      <c r="ML37" s="31"/>
      <c r="MM37" s="31"/>
      <c r="MN37" s="31"/>
      <c r="MO37" s="31"/>
      <c r="MP37" s="31"/>
      <c r="MQ37" s="31"/>
      <c r="MR37" s="31"/>
      <c r="MS37" s="31"/>
      <c r="MT37" s="31"/>
      <c r="MU37" s="31"/>
      <c r="MV37" s="31"/>
      <c r="MW37" s="31"/>
      <c r="MX37" s="31"/>
      <c r="MY37" s="31"/>
      <c r="MZ37" s="31"/>
      <c r="NA37" s="31"/>
      <c r="NB37" s="31"/>
      <c r="NC37" s="31"/>
      <c r="ND37" s="31"/>
      <c r="NE37" s="31"/>
      <c r="NF37" s="31"/>
      <c r="NG37" s="31"/>
      <c r="NH37" s="31"/>
      <c r="NI37" s="31"/>
      <c r="NJ37" s="31"/>
      <c r="NK37" s="31"/>
      <c r="NL37" s="31"/>
      <c r="NM37" s="31"/>
      <c r="NN37" s="31"/>
      <c r="NO37" s="31"/>
      <c r="NP37" s="31"/>
      <c r="NQ37" s="31"/>
      <c r="NR37" s="31"/>
      <c r="NS37" s="31"/>
      <c r="NT37" s="31"/>
      <c r="NU37" s="31"/>
      <c r="NV37" s="31"/>
      <c r="NW37" s="31"/>
      <c r="NX37" s="31"/>
      <c r="NY37" s="31"/>
      <c r="NZ37" s="31"/>
      <c r="OA37" s="31"/>
      <c r="OB37" s="31"/>
      <c r="OC37" s="31"/>
      <c r="OD37" s="31"/>
      <c r="OE37" s="31"/>
      <c r="OF37" s="31"/>
      <c r="OG37" s="31"/>
      <c r="OH37" s="31"/>
      <c r="OI37" s="31"/>
      <c r="OJ37" s="31"/>
      <c r="OK37" s="31"/>
      <c r="OL37" s="31"/>
      <c r="OM37" s="31"/>
      <c r="ON37" s="31"/>
      <c r="OO37" s="31"/>
      <c r="OP37" s="31"/>
      <c r="OQ37" s="31"/>
      <c r="OR37" s="31"/>
      <c r="OS37" s="31"/>
      <c r="OT37" s="31"/>
      <c r="OU37" s="31"/>
      <c r="OV37" s="31"/>
      <c r="OW37" s="31"/>
      <c r="OX37" s="31"/>
    </row>
    <row r="38" spans="1:414" s="42" customFormat="1" ht="14" hidden="1">
      <c r="A38" s="31"/>
      <c r="B38" s="31"/>
      <c r="C38" s="34"/>
      <c r="D38" s="132"/>
      <c r="E38" s="132"/>
      <c r="F38" s="132"/>
      <c r="G38" s="132"/>
      <c r="H38" s="132"/>
      <c r="I38" s="132"/>
      <c r="J38" s="132"/>
      <c r="K38" s="31"/>
      <c r="L38" s="31"/>
      <c r="M38" s="31"/>
      <c r="N38" s="31"/>
      <c r="O38" s="31"/>
      <c r="P38" s="31"/>
      <c r="Q38" s="31"/>
      <c r="R38" s="31"/>
      <c r="S38" s="31"/>
      <c r="T38" s="35"/>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c r="IW38" s="31"/>
      <c r="IX38" s="31"/>
      <c r="IY38" s="31"/>
      <c r="IZ38" s="31"/>
      <c r="JA38" s="31"/>
      <c r="JB38" s="31"/>
      <c r="JC38" s="31"/>
      <c r="JD38" s="31"/>
      <c r="JE38" s="31"/>
      <c r="JF38" s="31"/>
      <c r="JG38" s="31"/>
      <c r="JH38" s="31"/>
      <c r="JI38" s="31"/>
      <c r="JJ38" s="31"/>
      <c r="JK38" s="31"/>
      <c r="JL38" s="31"/>
      <c r="JM38" s="31"/>
      <c r="JN38" s="31"/>
      <c r="JO38" s="31"/>
      <c r="JP38" s="31"/>
      <c r="JQ38" s="31"/>
      <c r="JR38" s="31"/>
      <c r="JS38" s="31"/>
      <c r="JT38" s="31"/>
      <c r="JU38" s="31"/>
      <c r="JV38" s="31"/>
      <c r="JW38" s="31"/>
      <c r="JX38" s="31"/>
      <c r="JY38" s="31"/>
      <c r="JZ38" s="31"/>
      <c r="KA38" s="31"/>
      <c r="KB38" s="31"/>
      <c r="KC38" s="31"/>
      <c r="KD38" s="31"/>
      <c r="KE38" s="31"/>
      <c r="KF38" s="31"/>
      <c r="KG38" s="31"/>
      <c r="KH38" s="31"/>
      <c r="KI38" s="31"/>
      <c r="KJ38" s="31"/>
      <c r="KK38" s="31"/>
      <c r="KL38" s="31"/>
      <c r="KM38" s="31"/>
      <c r="KN38" s="31"/>
      <c r="KO38" s="31"/>
      <c r="KP38" s="31"/>
      <c r="KQ38" s="31"/>
      <c r="KR38" s="31"/>
      <c r="KS38" s="31"/>
      <c r="KT38" s="31"/>
      <c r="KU38" s="31"/>
      <c r="KV38" s="31"/>
      <c r="KW38" s="31"/>
      <c r="KX38" s="31"/>
      <c r="KY38" s="31"/>
      <c r="KZ38" s="31"/>
      <c r="LA38" s="31"/>
      <c r="LB38" s="31"/>
      <c r="LC38" s="31"/>
      <c r="LD38" s="31"/>
      <c r="LE38" s="31"/>
      <c r="LF38" s="31"/>
      <c r="LG38" s="31"/>
      <c r="LH38" s="31"/>
      <c r="LI38" s="31"/>
      <c r="LJ38" s="31"/>
      <c r="LK38" s="31"/>
      <c r="LL38" s="31"/>
      <c r="LM38" s="31"/>
      <c r="LN38" s="31"/>
      <c r="LO38" s="31"/>
      <c r="LP38" s="31"/>
      <c r="LQ38" s="31"/>
      <c r="LR38" s="31"/>
      <c r="LS38" s="31"/>
      <c r="LT38" s="31"/>
      <c r="LU38" s="31"/>
      <c r="LV38" s="31"/>
      <c r="LW38" s="31"/>
      <c r="LX38" s="31"/>
      <c r="LY38" s="31"/>
      <c r="LZ38" s="31"/>
      <c r="MA38" s="31"/>
      <c r="MB38" s="31"/>
      <c r="MC38" s="31"/>
      <c r="MD38" s="31"/>
      <c r="ME38" s="31"/>
      <c r="MF38" s="31"/>
      <c r="MG38" s="31"/>
      <c r="MH38" s="31"/>
      <c r="MI38" s="31"/>
      <c r="MJ38" s="31"/>
      <c r="MK38" s="31"/>
      <c r="ML38" s="31"/>
      <c r="MM38" s="31"/>
      <c r="MN38" s="31"/>
      <c r="MO38" s="31"/>
      <c r="MP38" s="31"/>
      <c r="MQ38" s="31"/>
      <c r="MR38" s="31"/>
      <c r="MS38" s="31"/>
      <c r="MT38" s="31"/>
      <c r="MU38" s="31"/>
      <c r="MV38" s="31"/>
      <c r="MW38" s="31"/>
      <c r="MX38" s="31"/>
      <c r="MY38" s="31"/>
      <c r="MZ38" s="31"/>
      <c r="NA38" s="31"/>
      <c r="NB38" s="31"/>
      <c r="NC38" s="31"/>
      <c r="ND38" s="31"/>
      <c r="NE38" s="31"/>
      <c r="NF38" s="31"/>
      <c r="NG38" s="31"/>
      <c r="NH38" s="31"/>
      <c r="NI38" s="31"/>
      <c r="NJ38" s="31"/>
      <c r="NK38" s="31"/>
      <c r="NL38" s="31"/>
      <c r="NM38" s="31"/>
      <c r="NN38" s="31"/>
      <c r="NO38" s="31"/>
      <c r="NP38" s="31"/>
      <c r="NQ38" s="31"/>
      <c r="NR38" s="31"/>
      <c r="NS38" s="31"/>
      <c r="NT38" s="31"/>
      <c r="NU38" s="31"/>
      <c r="NV38" s="31"/>
      <c r="NW38" s="31"/>
      <c r="NX38" s="31"/>
      <c r="NY38" s="31"/>
      <c r="NZ38" s="31"/>
      <c r="OA38" s="31"/>
      <c r="OB38" s="31"/>
      <c r="OC38" s="31"/>
      <c r="OD38" s="31"/>
      <c r="OE38" s="31"/>
      <c r="OF38" s="31"/>
      <c r="OG38" s="31"/>
      <c r="OH38" s="31"/>
      <c r="OI38" s="31"/>
      <c r="OJ38" s="31"/>
      <c r="OK38" s="31"/>
      <c r="OL38" s="31"/>
      <c r="OM38" s="31"/>
      <c r="ON38" s="31"/>
      <c r="OO38" s="31"/>
      <c r="OP38" s="31"/>
      <c r="OQ38" s="31"/>
      <c r="OR38" s="31"/>
      <c r="OS38" s="31"/>
      <c r="OT38" s="31"/>
      <c r="OU38" s="31"/>
      <c r="OV38" s="31"/>
      <c r="OW38" s="31"/>
      <c r="OX38" s="31"/>
    </row>
    <row r="39" spans="1:414" s="42" customFormat="1" ht="14" hidden="1">
      <c r="A39" s="31"/>
      <c r="B39" s="31"/>
      <c r="C39" s="34"/>
      <c r="D39" s="132"/>
      <c r="E39" s="132"/>
      <c r="F39" s="132"/>
      <c r="G39" s="132"/>
      <c r="H39" s="132"/>
      <c r="I39" s="132"/>
      <c r="J39" s="132"/>
      <c r="K39" s="31"/>
      <c r="L39" s="31"/>
      <c r="M39" s="31"/>
      <c r="N39" s="31"/>
      <c r="O39" s="31"/>
      <c r="P39" s="31"/>
      <c r="Q39" s="31"/>
      <c r="R39" s="31"/>
      <c r="S39" s="31"/>
      <c r="T39" s="35"/>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c r="IW39" s="31"/>
      <c r="IX39" s="31"/>
      <c r="IY39" s="31"/>
      <c r="IZ39" s="31"/>
      <c r="JA39" s="31"/>
      <c r="JB39" s="31"/>
      <c r="JC39" s="31"/>
      <c r="JD39" s="31"/>
      <c r="JE39" s="31"/>
      <c r="JF39" s="31"/>
      <c r="JG39" s="31"/>
      <c r="JH39" s="31"/>
      <c r="JI39" s="31"/>
      <c r="JJ39" s="31"/>
      <c r="JK39" s="31"/>
      <c r="JL39" s="31"/>
      <c r="JM39" s="31"/>
      <c r="JN39" s="31"/>
      <c r="JO39" s="31"/>
      <c r="JP39" s="31"/>
      <c r="JQ39" s="31"/>
      <c r="JR39" s="31"/>
      <c r="JS39" s="31"/>
      <c r="JT39" s="31"/>
      <c r="JU39" s="31"/>
      <c r="JV39" s="31"/>
      <c r="JW39" s="31"/>
      <c r="JX39" s="31"/>
      <c r="JY39" s="31"/>
      <c r="JZ39" s="31"/>
      <c r="KA39" s="31"/>
      <c r="KB39" s="31"/>
      <c r="KC39" s="31"/>
      <c r="KD39" s="31"/>
      <c r="KE39" s="31"/>
      <c r="KF39" s="31"/>
      <c r="KG39" s="31"/>
      <c r="KH39" s="31"/>
      <c r="KI39" s="31"/>
      <c r="KJ39" s="31"/>
      <c r="KK39" s="31"/>
      <c r="KL39" s="31"/>
      <c r="KM39" s="31"/>
      <c r="KN39" s="31"/>
      <c r="KO39" s="31"/>
      <c r="KP39" s="31"/>
      <c r="KQ39" s="31"/>
      <c r="KR39" s="31"/>
      <c r="KS39" s="31"/>
      <c r="KT39" s="31"/>
      <c r="KU39" s="31"/>
      <c r="KV39" s="31"/>
      <c r="KW39" s="31"/>
      <c r="KX39" s="31"/>
      <c r="KY39" s="31"/>
      <c r="KZ39" s="31"/>
      <c r="LA39" s="31"/>
      <c r="LB39" s="31"/>
      <c r="LC39" s="31"/>
      <c r="LD39" s="31"/>
      <c r="LE39" s="31"/>
      <c r="LF39" s="31"/>
      <c r="LG39" s="31"/>
      <c r="LH39" s="31"/>
      <c r="LI39" s="31"/>
      <c r="LJ39" s="31"/>
      <c r="LK39" s="31"/>
      <c r="LL39" s="31"/>
      <c r="LM39" s="31"/>
      <c r="LN39" s="31"/>
      <c r="LO39" s="31"/>
      <c r="LP39" s="31"/>
      <c r="LQ39" s="31"/>
      <c r="LR39" s="31"/>
      <c r="LS39" s="31"/>
      <c r="LT39" s="31"/>
      <c r="LU39" s="31"/>
      <c r="LV39" s="31"/>
      <c r="LW39" s="31"/>
      <c r="LX39" s="31"/>
      <c r="LY39" s="31"/>
      <c r="LZ39" s="31"/>
      <c r="MA39" s="31"/>
      <c r="MB39" s="31"/>
      <c r="MC39" s="31"/>
      <c r="MD39" s="31"/>
      <c r="ME39" s="31"/>
      <c r="MF39" s="31"/>
      <c r="MG39" s="31"/>
      <c r="MH39" s="31"/>
      <c r="MI39" s="31"/>
      <c r="MJ39" s="31"/>
      <c r="MK39" s="31"/>
      <c r="ML39" s="31"/>
      <c r="MM39" s="31"/>
      <c r="MN39" s="31"/>
      <c r="MO39" s="31"/>
      <c r="MP39" s="31"/>
      <c r="MQ39" s="31"/>
      <c r="MR39" s="31"/>
      <c r="MS39" s="31"/>
      <c r="MT39" s="31"/>
      <c r="MU39" s="31"/>
      <c r="MV39" s="31"/>
      <c r="MW39" s="31"/>
      <c r="MX39" s="31"/>
      <c r="MY39" s="31"/>
      <c r="MZ39" s="31"/>
      <c r="NA39" s="31"/>
      <c r="NB39" s="31"/>
      <c r="NC39" s="31"/>
      <c r="ND39" s="31"/>
      <c r="NE39" s="31"/>
      <c r="NF39" s="31"/>
      <c r="NG39" s="31"/>
      <c r="NH39" s="31"/>
      <c r="NI39" s="31"/>
      <c r="NJ39" s="31"/>
      <c r="NK39" s="31"/>
      <c r="NL39" s="31"/>
      <c r="NM39" s="31"/>
      <c r="NN39" s="31"/>
      <c r="NO39" s="31"/>
      <c r="NP39" s="31"/>
      <c r="NQ39" s="31"/>
      <c r="NR39" s="31"/>
      <c r="NS39" s="31"/>
      <c r="NT39" s="31"/>
      <c r="NU39" s="31"/>
      <c r="NV39" s="31"/>
      <c r="NW39" s="31"/>
      <c r="NX39" s="31"/>
      <c r="NY39" s="31"/>
      <c r="NZ39" s="31"/>
      <c r="OA39" s="31"/>
      <c r="OB39" s="31"/>
      <c r="OC39" s="31"/>
      <c r="OD39" s="31"/>
      <c r="OE39" s="31"/>
      <c r="OF39" s="31"/>
      <c r="OG39" s="31"/>
      <c r="OH39" s="31"/>
      <c r="OI39" s="31"/>
      <c r="OJ39" s="31"/>
      <c r="OK39" s="31"/>
      <c r="OL39" s="31"/>
      <c r="OM39" s="31"/>
      <c r="ON39" s="31"/>
      <c r="OO39" s="31"/>
      <c r="OP39" s="31"/>
      <c r="OQ39" s="31"/>
      <c r="OR39" s="31"/>
      <c r="OS39" s="31"/>
      <c r="OT39" s="31"/>
      <c r="OU39" s="31"/>
      <c r="OV39" s="31"/>
      <c r="OW39" s="31"/>
      <c r="OX39" s="31"/>
    </row>
    <row r="40" spans="1:414" s="42" customFormat="1" ht="14" hidden="1">
      <c r="A40" s="31"/>
      <c r="B40" s="31"/>
      <c r="C40" s="34"/>
      <c r="D40" s="132"/>
      <c r="E40" s="132"/>
      <c r="F40" s="132"/>
      <c r="G40" s="132"/>
      <c r="H40" s="132"/>
      <c r="I40" s="132"/>
      <c r="J40" s="132"/>
      <c r="K40" s="31"/>
      <c r="L40" s="31"/>
      <c r="M40" s="31"/>
      <c r="N40" s="31"/>
      <c r="O40" s="31"/>
      <c r="P40" s="31"/>
      <c r="Q40" s="31"/>
      <c r="R40" s="31"/>
      <c r="S40" s="31"/>
      <c r="T40" s="35"/>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c r="IW40" s="31"/>
      <c r="IX40" s="31"/>
      <c r="IY40" s="31"/>
      <c r="IZ40" s="31"/>
      <c r="JA40" s="31"/>
      <c r="JB40" s="31"/>
      <c r="JC40" s="31"/>
      <c r="JD40" s="31"/>
      <c r="JE40" s="31"/>
      <c r="JF40" s="31"/>
      <c r="JG40" s="31"/>
      <c r="JH40" s="31"/>
      <c r="JI40" s="31"/>
      <c r="JJ40" s="31"/>
      <c r="JK40" s="31"/>
      <c r="JL40" s="31"/>
      <c r="JM40" s="31"/>
      <c r="JN40" s="31"/>
      <c r="JO40" s="31"/>
      <c r="JP40" s="31"/>
      <c r="JQ40" s="31"/>
      <c r="JR40" s="31"/>
      <c r="JS40" s="31"/>
      <c r="JT40" s="31"/>
      <c r="JU40" s="31"/>
      <c r="JV40" s="31"/>
      <c r="JW40" s="31"/>
      <c r="JX40" s="31"/>
      <c r="JY40" s="31"/>
      <c r="JZ40" s="31"/>
      <c r="KA40" s="31"/>
      <c r="KB40" s="31"/>
      <c r="KC40" s="31"/>
      <c r="KD40" s="31"/>
      <c r="KE40" s="31"/>
      <c r="KF40" s="31"/>
      <c r="KG40" s="31"/>
      <c r="KH40" s="31"/>
      <c r="KI40" s="31"/>
      <c r="KJ40" s="31"/>
      <c r="KK40" s="31"/>
      <c r="KL40" s="31"/>
      <c r="KM40" s="31"/>
      <c r="KN40" s="31"/>
      <c r="KO40" s="31"/>
      <c r="KP40" s="31"/>
      <c r="KQ40" s="31"/>
      <c r="KR40" s="31"/>
      <c r="KS40" s="31"/>
      <c r="KT40" s="31"/>
      <c r="KU40" s="31"/>
      <c r="KV40" s="31"/>
      <c r="KW40" s="31"/>
      <c r="KX40" s="31"/>
      <c r="KY40" s="31"/>
      <c r="KZ40" s="31"/>
      <c r="LA40" s="31"/>
      <c r="LB40" s="31"/>
      <c r="LC40" s="31"/>
      <c r="LD40" s="31"/>
      <c r="LE40" s="31"/>
      <c r="LF40" s="31"/>
      <c r="LG40" s="31"/>
      <c r="LH40" s="31"/>
      <c r="LI40" s="31"/>
      <c r="LJ40" s="31"/>
      <c r="LK40" s="31"/>
      <c r="LL40" s="31"/>
      <c r="LM40" s="31"/>
      <c r="LN40" s="31"/>
      <c r="LO40" s="31"/>
      <c r="LP40" s="31"/>
      <c r="LQ40" s="31"/>
      <c r="LR40" s="31"/>
      <c r="LS40" s="31"/>
      <c r="LT40" s="31"/>
      <c r="LU40" s="31"/>
      <c r="LV40" s="31"/>
      <c r="LW40" s="31"/>
      <c r="LX40" s="31"/>
      <c r="LY40" s="31"/>
      <c r="LZ40" s="31"/>
      <c r="MA40" s="31"/>
      <c r="MB40" s="31"/>
      <c r="MC40" s="31"/>
      <c r="MD40" s="31"/>
      <c r="ME40" s="31"/>
      <c r="MF40" s="31"/>
      <c r="MG40" s="31"/>
      <c r="MH40" s="31"/>
      <c r="MI40" s="31"/>
      <c r="MJ40" s="31"/>
      <c r="MK40" s="31"/>
      <c r="ML40" s="31"/>
      <c r="MM40" s="31"/>
      <c r="MN40" s="31"/>
      <c r="MO40" s="31"/>
      <c r="MP40" s="31"/>
      <c r="MQ40" s="31"/>
      <c r="MR40" s="31"/>
      <c r="MS40" s="31"/>
      <c r="MT40" s="31"/>
      <c r="MU40" s="31"/>
      <c r="MV40" s="31"/>
      <c r="MW40" s="31"/>
      <c r="MX40" s="31"/>
      <c r="MY40" s="31"/>
      <c r="MZ40" s="31"/>
      <c r="NA40" s="31"/>
      <c r="NB40" s="31"/>
      <c r="NC40" s="31"/>
      <c r="ND40" s="31"/>
      <c r="NE40" s="31"/>
      <c r="NF40" s="31"/>
      <c r="NG40" s="31"/>
      <c r="NH40" s="31"/>
      <c r="NI40" s="31"/>
      <c r="NJ40" s="31"/>
      <c r="NK40" s="31"/>
      <c r="NL40" s="31"/>
      <c r="NM40" s="31"/>
      <c r="NN40" s="31"/>
      <c r="NO40" s="31"/>
      <c r="NP40" s="31"/>
      <c r="NQ40" s="31"/>
      <c r="NR40" s="31"/>
      <c r="NS40" s="31"/>
      <c r="NT40" s="31"/>
      <c r="NU40" s="31"/>
      <c r="NV40" s="31"/>
      <c r="NW40" s="31"/>
      <c r="NX40" s="31"/>
      <c r="NY40" s="31"/>
      <c r="NZ40" s="31"/>
      <c r="OA40" s="31"/>
      <c r="OB40" s="31"/>
      <c r="OC40" s="31"/>
      <c r="OD40" s="31"/>
      <c r="OE40" s="31"/>
      <c r="OF40" s="31"/>
      <c r="OG40" s="31"/>
      <c r="OH40" s="31"/>
      <c r="OI40" s="31"/>
      <c r="OJ40" s="31"/>
      <c r="OK40" s="31"/>
      <c r="OL40" s="31"/>
      <c r="OM40" s="31"/>
      <c r="ON40" s="31"/>
      <c r="OO40" s="31"/>
      <c r="OP40" s="31"/>
      <c r="OQ40" s="31"/>
      <c r="OR40" s="31"/>
      <c r="OS40" s="31"/>
      <c r="OT40" s="31"/>
      <c r="OU40" s="31"/>
      <c r="OV40" s="31"/>
      <c r="OW40" s="31"/>
      <c r="OX40" s="31"/>
    </row>
    <row r="41" spans="1:414" s="42" customFormat="1" ht="14" hidden="1">
      <c r="A41" s="31"/>
      <c r="B41" s="31"/>
      <c r="C41" s="34"/>
      <c r="D41" s="132"/>
      <c r="E41" s="132"/>
      <c r="F41" s="132"/>
      <c r="G41" s="132"/>
      <c r="H41" s="132"/>
      <c r="I41" s="132"/>
      <c r="J41" s="132"/>
      <c r="K41" s="31"/>
      <c r="L41" s="31"/>
      <c r="M41" s="31"/>
      <c r="N41" s="31"/>
      <c r="O41" s="31"/>
      <c r="P41" s="31"/>
      <c r="Q41" s="31"/>
      <c r="R41" s="31"/>
      <c r="S41" s="31"/>
      <c r="T41" s="35"/>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c r="IW41" s="31"/>
      <c r="IX41" s="31"/>
      <c r="IY41" s="31"/>
      <c r="IZ41" s="31"/>
      <c r="JA41" s="31"/>
      <c r="JB41" s="31"/>
      <c r="JC41" s="31"/>
      <c r="JD41" s="31"/>
      <c r="JE41" s="31"/>
      <c r="JF41" s="31"/>
      <c r="JG41" s="31"/>
      <c r="JH41" s="31"/>
      <c r="JI41" s="31"/>
      <c r="JJ41" s="31"/>
      <c r="JK41" s="31"/>
      <c r="JL41" s="31"/>
      <c r="JM41" s="31"/>
      <c r="JN41" s="31"/>
      <c r="JO41" s="31"/>
      <c r="JP41" s="31"/>
      <c r="JQ41" s="31"/>
      <c r="JR41" s="31"/>
      <c r="JS41" s="31"/>
      <c r="JT41" s="31"/>
      <c r="JU41" s="31"/>
      <c r="JV41" s="31"/>
      <c r="JW41" s="31"/>
      <c r="JX41" s="31"/>
      <c r="JY41" s="31"/>
      <c r="JZ41" s="31"/>
      <c r="KA41" s="31"/>
      <c r="KB41" s="31"/>
      <c r="KC41" s="31"/>
      <c r="KD41" s="31"/>
      <c r="KE41" s="31"/>
      <c r="KF41" s="31"/>
      <c r="KG41" s="31"/>
      <c r="KH41" s="31"/>
      <c r="KI41" s="31"/>
      <c r="KJ41" s="31"/>
      <c r="KK41" s="31"/>
      <c r="KL41" s="31"/>
      <c r="KM41" s="31"/>
      <c r="KN41" s="31"/>
      <c r="KO41" s="31"/>
      <c r="KP41" s="31"/>
      <c r="KQ41" s="31"/>
      <c r="KR41" s="31"/>
      <c r="KS41" s="31"/>
      <c r="KT41" s="31"/>
      <c r="KU41" s="31"/>
      <c r="KV41" s="31"/>
      <c r="KW41" s="31"/>
      <c r="KX41" s="31"/>
      <c r="KY41" s="31"/>
      <c r="KZ41" s="31"/>
      <c r="LA41" s="31"/>
      <c r="LB41" s="31"/>
      <c r="LC41" s="31"/>
      <c r="LD41" s="31"/>
      <c r="LE41" s="31"/>
      <c r="LF41" s="31"/>
      <c r="LG41" s="31"/>
      <c r="LH41" s="31"/>
      <c r="LI41" s="31"/>
      <c r="LJ41" s="31"/>
      <c r="LK41" s="31"/>
      <c r="LL41" s="31"/>
      <c r="LM41" s="31"/>
      <c r="LN41" s="31"/>
      <c r="LO41" s="31"/>
      <c r="LP41" s="31"/>
      <c r="LQ41" s="31"/>
      <c r="LR41" s="31"/>
      <c r="LS41" s="31"/>
      <c r="LT41" s="31"/>
      <c r="LU41" s="31"/>
      <c r="LV41" s="31"/>
      <c r="LW41" s="31"/>
      <c r="LX41" s="31"/>
      <c r="LY41" s="31"/>
      <c r="LZ41" s="31"/>
      <c r="MA41" s="31"/>
      <c r="MB41" s="31"/>
      <c r="MC41" s="31"/>
      <c r="MD41" s="31"/>
      <c r="ME41" s="31"/>
      <c r="MF41" s="31"/>
      <c r="MG41" s="31"/>
      <c r="MH41" s="31"/>
      <c r="MI41" s="31"/>
      <c r="MJ41" s="31"/>
      <c r="MK41" s="31"/>
      <c r="ML41" s="31"/>
      <c r="MM41" s="31"/>
      <c r="MN41" s="31"/>
      <c r="MO41" s="31"/>
      <c r="MP41" s="31"/>
      <c r="MQ41" s="31"/>
      <c r="MR41" s="31"/>
      <c r="MS41" s="31"/>
      <c r="MT41" s="31"/>
      <c r="MU41" s="31"/>
      <c r="MV41" s="31"/>
      <c r="MW41" s="31"/>
      <c r="MX41" s="31"/>
      <c r="MY41" s="31"/>
      <c r="MZ41" s="31"/>
      <c r="NA41" s="31"/>
      <c r="NB41" s="31"/>
      <c r="NC41" s="31"/>
      <c r="ND41" s="31"/>
      <c r="NE41" s="31"/>
      <c r="NF41" s="31"/>
      <c r="NG41" s="31"/>
      <c r="NH41" s="31"/>
      <c r="NI41" s="31"/>
      <c r="NJ41" s="31"/>
      <c r="NK41" s="31"/>
      <c r="NL41" s="31"/>
      <c r="NM41" s="31"/>
      <c r="NN41" s="31"/>
      <c r="NO41" s="31"/>
      <c r="NP41" s="31"/>
      <c r="NQ41" s="31"/>
      <c r="NR41" s="31"/>
      <c r="NS41" s="31"/>
      <c r="NT41" s="31"/>
      <c r="NU41" s="31"/>
      <c r="NV41" s="31"/>
      <c r="NW41" s="31"/>
      <c r="NX41" s="31"/>
      <c r="NY41" s="31"/>
      <c r="NZ41" s="31"/>
      <c r="OA41" s="31"/>
      <c r="OB41" s="31"/>
      <c r="OC41" s="31"/>
      <c r="OD41" s="31"/>
      <c r="OE41" s="31"/>
      <c r="OF41" s="31"/>
      <c r="OG41" s="31"/>
      <c r="OH41" s="31"/>
      <c r="OI41" s="31"/>
      <c r="OJ41" s="31"/>
      <c r="OK41" s="31"/>
      <c r="OL41" s="31"/>
      <c r="OM41" s="31"/>
      <c r="ON41" s="31"/>
      <c r="OO41" s="31"/>
      <c r="OP41" s="31"/>
      <c r="OQ41" s="31"/>
      <c r="OR41" s="31"/>
      <c r="OS41" s="31"/>
      <c r="OT41" s="31"/>
      <c r="OU41" s="31"/>
      <c r="OV41" s="31"/>
      <c r="OW41" s="31"/>
      <c r="OX41" s="31"/>
    </row>
    <row r="42" spans="1:414" s="42" customFormat="1" ht="14" hidden="1">
      <c r="A42" s="31"/>
      <c r="B42" s="31"/>
      <c r="C42" s="34"/>
      <c r="D42" s="132"/>
      <c r="E42" s="132"/>
      <c r="F42" s="132"/>
      <c r="G42" s="132"/>
      <c r="H42" s="132"/>
      <c r="I42" s="132"/>
      <c r="J42" s="132"/>
      <c r="K42" s="31"/>
      <c r="L42" s="31"/>
      <c r="M42" s="31"/>
      <c r="N42" s="31"/>
      <c r="O42" s="31"/>
      <c r="P42" s="31"/>
      <c r="Q42" s="31"/>
      <c r="R42" s="31"/>
      <c r="S42" s="31"/>
      <c r="T42" s="35"/>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c r="IW42" s="31"/>
      <c r="IX42" s="31"/>
      <c r="IY42" s="31"/>
      <c r="IZ42" s="31"/>
      <c r="JA42" s="31"/>
      <c r="JB42" s="31"/>
      <c r="JC42" s="31"/>
      <c r="JD42" s="31"/>
      <c r="JE42" s="31"/>
      <c r="JF42" s="31"/>
      <c r="JG42" s="31"/>
      <c r="JH42" s="31"/>
      <c r="JI42" s="31"/>
      <c r="JJ42" s="31"/>
      <c r="JK42" s="31"/>
      <c r="JL42" s="31"/>
      <c r="JM42" s="31"/>
      <c r="JN42" s="31"/>
      <c r="JO42" s="31"/>
      <c r="JP42" s="31"/>
      <c r="JQ42" s="31"/>
      <c r="JR42" s="31"/>
      <c r="JS42" s="31"/>
      <c r="JT42" s="31"/>
      <c r="JU42" s="31"/>
      <c r="JV42" s="31"/>
      <c r="JW42" s="31"/>
      <c r="JX42" s="31"/>
      <c r="JY42" s="31"/>
      <c r="JZ42" s="31"/>
      <c r="KA42" s="31"/>
      <c r="KB42" s="31"/>
      <c r="KC42" s="31"/>
      <c r="KD42" s="31"/>
      <c r="KE42" s="31"/>
      <c r="KF42" s="31"/>
      <c r="KG42" s="31"/>
      <c r="KH42" s="31"/>
      <c r="KI42" s="31"/>
      <c r="KJ42" s="31"/>
      <c r="KK42" s="31"/>
      <c r="KL42" s="31"/>
      <c r="KM42" s="31"/>
      <c r="KN42" s="31"/>
      <c r="KO42" s="31"/>
      <c r="KP42" s="31"/>
      <c r="KQ42" s="31"/>
      <c r="KR42" s="31"/>
      <c r="KS42" s="31"/>
      <c r="KT42" s="31"/>
      <c r="KU42" s="31"/>
      <c r="KV42" s="31"/>
      <c r="KW42" s="31"/>
      <c r="KX42" s="31"/>
      <c r="KY42" s="31"/>
      <c r="KZ42" s="31"/>
      <c r="LA42" s="31"/>
      <c r="LB42" s="31"/>
      <c r="LC42" s="31"/>
      <c r="LD42" s="31"/>
      <c r="LE42" s="31"/>
      <c r="LF42" s="31"/>
      <c r="LG42" s="31"/>
      <c r="LH42" s="31"/>
      <c r="LI42" s="31"/>
      <c r="LJ42" s="31"/>
      <c r="LK42" s="31"/>
      <c r="LL42" s="31"/>
      <c r="LM42" s="31"/>
      <c r="LN42" s="31"/>
      <c r="LO42" s="31"/>
      <c r="LP42" s="31"/>
      <c r="LQ42" s="31"/>
      <c r="LR42" s="31"/>
      <c r="LS42" s="31"/>
      <c r="LT42" s="31"/>
      <c r="LU42" s="31"/>
      <c r="LV42" s="31"/>
      <c r="LW42" s="31"/>
      <c r="LX42" s="31"/>
      <c r="LY42" s="31"/>
      <c r="LZ42" s="31"/>
      <c r="MA42" s="31"/>
      <c r="MB42" s="31"/>
      <c r="MC42" s="31"/>
      <c r="MD42" s="31"/>
      <c r="ME42" s="31"/>
      <c r="MF42" s="31"/>
      <c r="MG42" s="31"/>
      <c r="MH42" s="31"/>
      <c r="MI42" s="31"/>
      <c r="MJ42" s="31"/>
      <c r="MK42" s="31"/>
      <c r="ML42" s="31"/>
      <c r="MM42" s="31"/>
      <c r="MN42" s="31"/>
      <c r="MO42" s="31"/>
      <c r="MP42" s="31"/>
      <c r="MQ42" s="31"/>
      <c r="MR42" s="31"/>
      <c r="MS42" s="31"/>
      <c r="MT42" s="31"/>
      <c r="MU42" s="31"/>
      <c r="MV42" s="31"/>
      <c r="MW42" s="31"/>
      <c r="MX42" s="31"/>
      <c r="MY42" s="31"/>
      <c r="MZ42" s="31"/>
      <c r="NA42" s="31"/>
      <c r="NB42" s="31"/>
      <c r="NC42" s="31"/>
      <c r="ND42" s="31"/>
      <c r="NE42" s="31"/>
      <c r="NF42" s="31"/>
      <c r="NG42" s="31"/>
      <c r="NH42" s="31"/>
      <c r="NI42" s="31"/>
      <c r="NJ42" s="31"/>
      <c r="NK42" s="31"/>
      <c r="NL42" s="31"/>
      <c r="NM42" s="31"/>
      <c r="NN42" s="31"/>
      <c r="NO42" s="31"/>
      <c r="NP42" s="31"/>
      <c r="NQ42" s="31"/>
      <c r="NR42" s="31"/>
      <c r="NS42" s="31"/>
      <c r="NT42" s="31"/>
      <c r="NU42" s="31"/>
      <c r="NV42" s="31"/>
      <c r="NW42" s="31"/>
      <c r="NX42" s="31"/>
      <c r="NY42" s="31"/>
      <c r="NZ42" s="31"/>
      <c r="OA42" s="31"/>
      <c r="OB42" s="31"/>
      <c r="OC42" s="31"/>
      <c r="OD42" s="31"/>
      <c r="OE42" s="31"/>
      <c r="OF42" s="31"/>
      <c r="OG42" s="31"/>
      <c r="OH42" s="31"/>
      <c r="OI42" s="31"/>
      <c r="OJ42" s="31"/>
      <c r="OK42" s="31"/>
      <c r="OL42" s="31"/>
      <c r="OM42" s="31"/>
      <c r="ON42" s="31"/>
      <c r="OO42" s="31"/>
      <c r="OP42" s="31"/>
      <c r="OQ42" s="31"/>
      <c r="OR42" s="31"/>
      <c r="OS42" s="31"/>
      <c r="OT42" s="31"/>
      <c r="OU42" s="31"/>
      <c r="OV42" s="31"/>
      <c r="OW42" s="31"/>
      <c r="OX42" s="31"/>
    </row>
    <row r="43" spans="1:414" s="42" customFormat="1" ht="14" hidden="1">
      <c r="A43" s="31"/>
      <c r="B43" s="31"/>
      <c r="C43" s="34"/>
      <c r="D43" s="132"/>
      <c r="E43" s="132"/>
      <c r="F43" s="132"/>
      <c r="G43" s="132"/>
      <c r="H43" s="132"/>
      <c r="I43" s="132"/>
      <c r="J43" s="132"/>
      <c r="K43" s="31"/>
      <c r="L43" s="31"/>
      <c r="M43" s="31"/>
      <c r="N43" s="31"/>
      <c r="O43" s="31"/>
      <c r="P43" s="31"/>
      <c r="Q43" s="31"/>
      <c r="R43" s="31"/>
      <c r="S43" s="31"/>
      <c r="T43" s="35"/>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c r="IW43" s="31"/>
      <c r="IX43" s="31"/>
      <c r="IY43" s="31"/>
      <c r="IZ43" s="31"/>
      <c r="JA43" s="31"/>
      <c r="JB43" s="31"/>
      <c r="JC43" s="31"/>
      <c r="JD43" s="31"/>
      <c r="JE43" s="31"/>
      <c r="JF43" s="31"/>
      <c r="JG43" s="31"/>
      <c r="JH43" s="31"/>
      <c r="JI43" s="31"/>
      <c r="JJ43" s="31"/>
      <c r="JK43" s="31"/>
      <c r="JL43" s="31"/>
      <c r="JM43" s="31"/>
      <c r="JN43" s="31"/>
      <c r="JO43" s="31"/>
      <c r="JP43" s="31"/>
      <c r="JQ43" s="31"/>
      <c r="JR43" s="31"/>
      <c r="JS43" s="31"/>
      <c r="JT43" s="31"/>
      <c r="JU43" s="31"/>
      <c r="JV43" s="31"/>
      <c r="JW43" s="31"/>
      <c r="JX43" s="31"/>
      <c r="JY43" s="31"/>
      <c r="JZ43" s="31"/>
      <c r="KA43" s="31"/>
      <c r="KB43" s="31"/>
      <c r="KC43" s="31"/>
      <c r="KD43" s="31"/>
      <c r="KE43" s="31"/>
      <c r="KF43" s="31"/>
      <c r="KG43" s="31"/>
      <c r="KH43" s="31"/>
      <c r="KI43" s="31"/>
      <c r="KJ43" s="31"/>
      <c r="KK43" s="31"/>
      <c r="KL43" s="31"/>
      <c r="KM43" s="31"/>
      <c r="KN43" s="31"/>
      <c r="KO43" s="31"/>
      <c r="KP43" s="31"/>
      <c r="KQ43" s="31"/>
      <c r="KR43" s="31"/>
      <c r="KS43" s="31"/>
      <c r="KT43" s="31"/>
      <c r="KU43" s="31"/>
      <c r="KV43" s="31"/>
      <c r="KW43" s="31"/>
      <c r="KX43" s="31"/>
      <c r="KY43" s="31"/>
      <c r="KZ43" s="31"/>
      <c r="LA43" s="31"/>
      <c r="LB43" s="31"/>
      <c r="LC43" s="31"/>
      <c r="LD43" s="31"/>
      <c r="LE43" s="31"/>
      <c r="LF43" s="31"/>
      <c r="LG43" s="31"/>
      <c r="LH43" s="31"/>
      <c r="LI43" s="31"/>
      <c r="LJ43" s="31"/>
      <c r="LK43" s="31"/>
      <c r="LL43" s="31"/>
      <c r="LM43" s="31"/>
      <c r="LN43" s="31"/>
      <c r="LO43" s="31"/>
      <c r="LP43" s="31"/>
      <c r="LQ43" s="31"/>
      <c r="LR43" s="31"/>
      <c r="LS43" s="31"/>
      <c r="LT43" s="31"/>
      <c r="LU43" s="31"/>
      <c r="LV43" s="31"/>
      <c r="LW43" s="31"/>
      <c r="LX43" s="31"/>
      <c r="LY43" s="31"/>
      <c r="LZ43" s="31"/>
      <c r="MA43" s="31"/>
      <c r="MB43" s="31"/>
      <c r="MC43" s="31"/>
      <c r="MD43" s="31"/>
      <c r="ME43" s="31"/>
      <c r="MF43" s="31"/>
      <c r="MG43" s="31"/>
      <c r="MH43" s="31"/>
      <c r="MI43" s="31"/>
      <c r="MJ43" s="31"/>
      <c r="MK43" s="31"/>
      <c r="ML43" s="31"/>
      <c r="MM43" s="31"/>
      <c r="MN43" s="31"/>
      <c r="MO43" s="31"/>
      <c r="MP43" s="31"/>
      <c r="MQ43" s="31"/>
      <c r="MR43" s="31"/>
      <c r="MS43" s="31"/>
      <c r="MT43" s="31"/>
      <c r="MU43" s="31"/>
      <c r="MV43" s="31"/>
      <c r="MW43" s="31"/>
      <c r="MX43" s="31"/>
      <c r="MY43" s="31"/>
      <c r="MZ43" s="31"/>
      <c r="NA43" s="31"/>
      <c r="NB43" s="31"/>
      <c r="NC43" s="31"/>
      <c r="ND43" s="31"/>
      <c r="NE43" s="31"/>
      <c r="NF43" s="31"/>
      <c r="NG43" s="31"/>
      <c r="NH43" s="31"/>
      <c r="NI43" s="31"/>
      <c r="NJ43" s="31"/>
      <c r="NK43" s="31"/>
      <c r="NL43" s="31"/>
      <c r="NM43" s="31"/>
      <c r="NN43" s="31"/>
      <c r="NO43" s="31"/>
      <c r="NP43" s="31"/>
      <c r="NQ43" s="31"/>
      <c r="NR43" s="31"/>
      <c r="NS43" s="31"/>
      <c r="NT43" s="31"/>
      <c r="NU43" s="31"/>
      <c r="NV43" s="31"/>
      <c r="NW43" s="31"/>
      <c r="NX43" s="31"/>
      <c r="NY43" s="31"/>
      <c r="NZ43" s="31"/>
      <c r="OA43" s="31"/>
      <c r="OB43" s="31"/>
      <c r="OC43" s="31"/>
      <c r="OD43" s="31"/>
      <c r="OE43" s="31"/>
      <c r="OF43" s="31"/>
      <c r="OG43" s="31"/>
      <c r="OH43" s="31"/>
      <c r="OI43" s="31"/>
      <c r="OJ43" s="31"/>
      <c r="OK43" s="31"/>
      <c r="OL43" s="31"/>
      <c r="OM43" s="31"/>
      <c r="ON43" s="31"/>
      <c r="OO43" s="31"/>
      <c r="OP43" s="31"/>
      <c r="OQ43" s="31"/>
      <c r="OR43" s="31"/>
      <c r="OS43" s="31"/>
      <c r="OT43" s="31"/>
      <c r="OU43" s="31"/>
      <c r="OV43" s="31"/>
      <c r="OW43" s="31"/>
      <c r="OX43" s="31"/>
    </row>
    <row r="44" spans="1:414" s="42" customFormat="1" ht="14" hidden="1">
      <c r="A44" s="31"/>
      <c r="B44" s="31"/>
      <c r="C44" s="34"/>
      <c r="D44" s="132"/>
      <c r="E44" s="132"/>
      <c r="F44" s="132"/>
      <c r="G44" s="132"/>
      <c r="H44" s="132"/>
      <c r="I44" s="132"/>
      <c r="J44" s="132"/>
      <c r="K44" s="31"/>
      <c r="L44" s="31"/>
      <c r="M44" s="31"/>
      <c r="N44" s="31"/>
      <c r="O44" s="31"/>
      <c r="P44" s="31"/>
      <c r="Q44" s="31"/>
      <c r="R44" s="31"/>
      <c r="S44" s="31"/>
      <c r="T44" s="35"/>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c r="IV44" s="31"/>
      <c r="IW44" s="31"/>
      <c r="IX44" s="31"/>
      <c r="IY44" s="31"/>
      <c r="IZ44" s="31"/>
      <c r="JA44" s="31"/>
      <c r="JB44" s="31"/>
      <c r="JC44" s="31"/>
      <c r="JD44" s="31"/>
      <c r="JE44" s="31"/>
      <c r="JF44" s="31"/>
      <c r="JG44" s="31"/>
      <c r="JH44" s="31"/>
      <c r="JI44" s="31"/>
      <c r="JJ44" s="31"/>
      <c r="JK44" s="31"/>
      <c r="JL44" s="31"/>
      <c r="JM44" s="31"/>
      <c r="JN44" s="31"/>
      <c r="JO44" s="31"/>
      <c r="JP44" s="31"/>
      <c r="JQ44" s="31"/>
      <c r="JR44" s="31"/>
      <c r="JS44" s="31"/>
      <c r="JT44" s="31"/>
      <c r="JU44" s="31"/>
      <c r="JV44" s="31"/>
      <c r="JW44" s="31"/>
      <c r="JX44" s="31"/>
      <c r="JY44" s="31"/>
      <c r="JZ44" s="31"/>
      <c r="KA44" s="31"/>
      <c r="KB44" s="31"/>
      <c r="KC44" s="31"/>
      <c r="KD44" s="31"/>
      <c r="KE44" s="31"/>
      <c r="KF44" s="31"/>
      <c r="KG44" s="31"/>
      <c r="KH44" s="31"/>
      <c r="KI44" s="31"/>
      <c r="KJ44" s="31"/>
      <c r="KK44" s="31"/>
      <c r="KL44" s="31"/>
      <c r="KM44" s="31"/>
      <c r="KN44" s="31"/>
      <c r="KO44" s="31"/>
      <c r="KP44" s="31"/>
      <c r="KQ44" s="31"/>
      <c r="KR44" s="31"/>
      <c r="KS44" s="31"/>
      <c r="KT44" s="31"/>
      <c r="KU44" s="31"/>
      <c r="KV44" s="31"/>
      <c r="KW44" s="31"/>
      <c r="KX44" s="31"/>
      <c r="KY44" s="31"/>
      <c r="KZ44" s="31"/>
      <c r="LA44" s="31"/>
      <c r="LB44" s="31"/>
      <c r="LC44" s="31"/>
      <c r="LD44" s="31"/>
      <c r="LE44" s="31"/>
      <c r="LF44" s="31"/>
      <c r="LG44" s="31"/>
      <c r="LH44" s="31"/>
      <c r="LI44" s="31"/>
      <c r="LJ44" s="31"/>
      <c r="LK44" s="31"/>
      <c r="LL44" s="31"/>
      <c r="LM44" s="31"/>
      <c r="LN44" s="31"/>
      <c r="LO44" s="31"/>
      <c r="LP44" s="31"/>
      <c r="LQ44" s="31"/>
      <c r="LR44" s="31"/>
      <c r="LS44" s="31"/>
      <c r="LT44" s="31"/>
      <c r="LU44" s="31"/>
      <c r="LV44" s="31"/>
      <c r="LW44" s="31"/>
      <c r="LX44" s="31"/>
      <c r="LY44" s="31"/>
      <c r="LZ44" s="31"/>
      <c r="MA44" s="31"/>
      <c r="MB44" s="31"/>
      <c r="MC44" s="31"/>
      <c r="MD44" s="31"/>
      <c r="ME44" s="31"/>
      <c r="MF44" s="31"/>
      <c r="MG44" s="31"/>
      <c r="MH44" s="31"/>
      <c r="MI44" s="31"/>
      <c r="MJ44" s="31"/>
      <c r="MK44" s="31"/>
      <c r="ML44" s="31"/>
      <c r="MM44" s="31"/>
      <c r="MN44" s="31"/>
      <c r="MO44" s="31"/>
      <c r="MP44" s="31"/>
      <c r="MQ44" s="31"/>
      <c r="MR44" s="31"/>
      <c r="MS44" s="31"/>
      <c r="MT44" s="31"/>
      <c r="MU44" s="31"/>
      <c r="MV44" s="31"/>
      <c r="MW44" s="31"/>
      <c r="MX44" s="31"/>
      <c r="MY44" s="31"/>
      <c r="MZ44" s="31"/>
      <c r="NA44" s="31"/>
      <c r="NB44" s="31"/>
      <c r="NC44" s="31"/>
      <c r="ND44" s="31"/>
      <c r="NE44" s="31"/>
      <c r="NF44" s="31"/>
      <c r="NG44" s="31"/>
      <c r="NH44" s="31"/>
      <c r="NI44" s="31"/>
      <c r="NJ44" s="31"/>
      <c r="NK44" s="31"/>
      <c r="NL44" s="31"/>
      <c r="NM44" s="31"/>
      <c r="NN44" s="31"/>
      <c r="NO44" s="31"/>
      <c r="NP44" s="31"/>
      <c r="NQ44" s="31"/>
      <c r="NR44" s="31"/>
      <c r="NS44" s="31"/>
      <c r="NT44" s="31"/>
      <c r="NU44" s="31"/>
      <c r="NV44" s="31"/>
      <c r="NW44" s="31"/>
      <c r="NX44" s="31"/>
      <c r="NY44" s="31"/>
      <c r="NZ44" s="31"/>
      <c r="OA44" s="31"/>
      <c r="OB44" s="31"/>
      <c r="OC44" s="31"/>
      <c r="OD44" s="31"/>
      <c r="OE44" s="31"/>
      <c r="OF44" s="31"/>
      <c r="OG44" s="31"/>
      <c r="OH44" s="31"/>
      <c r="OI44" s="31"/>
      <c r="OJ44" s="31"/>
      <c r="OK44" s="31"/>
      <c r="OL44" s="31"/>
      <c r="OM44" s="31"/>
      <c r="ON44" s="31"/>
      <c r="OO44" s="31"/>
      <c r="OP44" s="31"/>
      <c r="OQ44" s="31"/>
      <c r="OR44" s="31"/>
      <c r="OS44" s="31"/>
      <c r="OT44" s="31"/>
      <c r="OU44" s="31"/>
      <c r="OV44" s="31"/>
      <c r="OW44" s="31"/>
      <c r="OX44" s="31"/>
    </row>
    <row r="45" spans="1:414" s="42" customFormat="1" ht="14" hidden="1">
      <c r="A45" s="31"/>
      <c r="B45" s="31"/>
      <c r="C45" s="34"/>
      <c r="D45" s="132"/>
      <c r="E45" s="132"/>
      <c r="F45" s="132"/>
      <c r="G45" s="132"/>
      <c r="H45" s="132"/>
      <c r="I45" s="132"/>
      <c r="J45" s="132"/>
      <c r="K45" s="31"/>
      <c r="L45" s="31"/>
      <c r="M45" s="31"/>
      <c r="N45" s="31"/>
      <c r="O45" s="31"/>
      <c r="P45" s="31"/>
      <c r="Q45" s="31"/>
      <c r="R45" s="31"/>
      <c r="S45" s="31"/>
      <c r="T45" s="35"/>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c r="IW45" s="31"/>
      <c r="IX45" s="31"/>
      <c r="IY45" s="31"/>
      <c r="IZ45" s="31"/>
      <c r="JA45" s="31"/>
      <c r="JB45" s="31"/>
      <c r="JC45" s="31"/>
      <c r="JD45" s="31"/>
      <c r="JE45" s="31"/>
      <c r="JF45" s="31"/>
      <c r="JG45" s="31"/>
      <c r="JH45" s="31"/>
      <c r="JI45" s="31"/>
      <c r="JJ45" s="31"/>
      <c r="JK45" s="31"/>
      <c r="JL45" s="31"/>
      <c r="JM45" s="31"/>
      <c r="JN45" s="31"/>
      <c r="JO45" s="31"/>
      <c r="JP45" s="31"/>
      <c r="JQ45" s="31"/>
      <c r="JR45" s="31"/>
      <c r="JS45" s="31"/>
      <c r="JT45" s="31"/>
      <c r="JU45" s="31"/>
      <c r="JV45" s="31"/>
      <c r="JW45" s="31"/>
      <c r="JX45" s="31"/>
      <c r="JY45" s="31"/>
      <c r="JZ45" s="31"/>
      <c r="KA45" s="31"/>
      <c r="KB45" s="31"/>
      <c r="KC45" s="31"/>
      <c r="KD45" s="31"/>
      <c r="KE45" s="31"/>
      <c r="KF45" s="31"/>
      <c r="KG45" s="31"/>
      <c r="KH45" s="31"/>
      <c r="KI45" s="31"/>
      <c r="KJ45" s="31"/>
      <c r="KK45" s="31"/>
      <c r="KL45" s="31"/>
      <c r="KM45" s="31"/>
      <c r="KN45" s="31"/>
      <c r="KO45" s="31"/>
      <c r="KP45" s="31"/>
      <c r="KQ45" s="31"/>
      <c r="KR45" s="31"/>
      <c r="KS45" s="31"/>
      <c r="KT45" s="31"/>
      <c r="KU45" s="31"/>
      <c r="KV45" s="31"/>
      <c r="KW45" s="31"/>
      <c r="KX45" s="31"/>
      <c r="KY45" s="31"/>
      <c r="KZ45" s="31"/>
      <c r="LA45" s="31"/>
      <c r="LB45" s="31"/>
      <c r="LC45" s="31"/>
      <c r="LD45" s="31"/>
      <c r="LE45" s="31"/>
      <c r="LF45" s="31"/>
      <c r="LG45" s="31"/>
      <c r="LH45" s="31"/>
      <c r="LI45" s="31"/>
      <c r="LJ45" s="31"/>
      <c r="LK45" s="31"/>
      <c r="LL45" s="31"/>
      <c r="LM45" s="31"/>
      <c r="LN45" s="31"/>
      <c r="LO45" s="31"/>
      <c r="LP45" s="31"/>
      <c r="LQ45" s="31"/>
      <c r="LR45" s="31"/>
      <c r="LS45" s="31"/>
      <c r="LT45" s="31"/>
      <c r="LU45" s="31"/>
      <c r="LV45" s="31"/>
      <c r="LW45" s="31"/>
      <c r="LX45" s="31"/>
      <c r="LY45" s="31"/>
      <c r="LZ45" s="31"/>
      <c r="MA45" s="31"/>
      <c r="MB45" s="31"/>
      <c r="MC45" s="31"/>
      <c r="MD45" s="31"/>
      <c r="ME45" s="31"/>
      <c r="MF45" s="31"/>
      <c r="MG45" s="31"/>
      <c r="MH45" s="31"/>
      <c r="MI45" s="31"/>
      <c r="MJ45" s="31"/>
      <c r="MK45" s="31"/>
      <c r="ML45" s="31"/>
      <c r="MM45" s="31"/>
      <c r="MN45" s="31"/>
      <c r="MO45" s="31"/>
      <c r="MP45" s="31"/>
      <c r="MQ45" s="31"/>
      <c r="MR45" s="31"/>
      <c r="MS45" s="31"/>
      <c r="MT45" s="31"/>
      <c r="MU45" s="31"/>
      <c r="MV45" s="31"/>
      <c r="MW45" s="31"/>
      <c r="MX45" s="31"/>
      <c r="MY45" s="31"/>
      <c r="MZ45" s="31"/>
      <c r="NA45" s="31"/>
      <c r="NB45" s="31"/>
      <c r="NC45" s="31"/>
      <c r="ND45" s="31"/>
      <c r="NE45" s="31"/>
      <c r="NF45" s="31"/>
      <c r="NG45" s="31"/>
      <c r="NH45" s="31"/>
      <c r="NI45" s="31"/>
      <c r="NJ45" s="31"/>
      <c r="NK45" s="31"/>
      <c r="NL45" s="31"/>
      <c r="NM45" s="31"/>
      <c r="NN45" s="31"/>
      <c r="NO45" s="31"/>
      <c r="NP45" s="31"/>
      <c r="NQ45" s="31"/>
      <c r="NR45" s="31"/>
      <c r="NS45" s="31"/>
      <c r="NT45" s="31"/>
      <c r="NU45" s="31"/>
      <c r="NV45" s="31"/>
      <c r="NW45" s="31"/>
      <c r="NX45" s="31"/>
      <c r="NY45" s="31"/>
      <c r="NZ45" s="31"/>
      <c r="OA45" s="31"/>
      <c r="OB45" s="31"/>
      <c r="OC45" s="31"/>
      <c r="OD45" s="31"/>
      <c r="OE45" s="31"/>
      <c r="OF45" s="31"/>
      <c r="OG45" s="31"/>
      <c r="OH45" s="31"/>
      <c r="OI45" s="31"/>
      <c r="OJ45" s="31"/>
      <c r="OK45" s="31"/>
      <c r="OL45" s="31"/>
      <c r="OM45" s="31"/>
      <c r="ON45" s="31"/>
      <c r="OO45" s="31"/>
      <c r="OP45" s="31"/>
      <c r="OQ45" s="31"/>
      <c r="OR45" s="31"/>
      <c r="OS45" s="31"/>
      <c r="OT45" s="31"/>
      <c r="OU45" s="31"/>
      <c r="OV45" s="31"/>
      <c r="OW45" s="31"/>
      <c r="OX45" s="31"/>
    </row>
    <row r="46" spans="1:414" s="42" customFormat="1" ht="14" hidden="1">
      <c r="A46" s="31"/>
      <c r="B46" s="31"/>
      <c r="C46" s="34"/>
      <c r="D46" s="132"/>
      <c r="E46" s="132"/>
      <c r="F46" s="132"/>
      <c r="G46" s="132"/>
      <c r="H46" s="132"/>
      <c r="I46" s="132"/>
      <c r="J46" s="132"/>
      <c r="K46" s="31"/>
      <c r="L46" s="31"/>
      <c r="M46" s="31"/>
      <c r="N46" s="31"/>
      <c r="O46" s="31"/>
      <c r="P46" s="31"/>
      <c r="Q46" s="31"/>
      <c r="R46" s="31"/>
      <c r="S46" s="31"/>
      <c r="T46" s="35"/>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c r="IW46" s="31"/>
      <c r="IX46" s="31"/>
      <c r="IY46" s="31"/>
      <c r="IZ46" s="31"/>
      <c r="JA46" s="31"/>
      <c r="JB46" s="31"/>
      <c r="JC46" s="31"/>
      <c r="JD46" s="31"/>
      <c r="JE46" s="31"/>
      <c r="JF46" s="31"/>
      <c r="JG46" s="31"/>
      <c r="JH46" s="31"/>
      <c r="JI46" s="31"/>
      <c r="JJ46" s="31"/>
      <c r="JK46" s="31"/>
      <c r="JL46" s="31"/>
      <c r="JM46" s="31"/>
      <c r="JN46" s="31"/>
      <c r="JO46" s="31"/>
      <c r="JP46" s="31"/>
      <c r="JQ46" s="31"/>
      <c r="JR46" s="31"/>
      <c r="JS46" s="31"/>
      <c r="JT46" s="31"/>
      <c r="JU46" s="31"/>
      <c r="JV46" s="31"/>
      <c r="JW46" s="31"/>
      <c r="JX46" s="31"/>
      <c r="JY46" s="31"/>
      <c r="JZ46" s="31"/>
      <c r="KA46" s="31"/>
      <c r="KB46" s="31"/>
      <c r="KC46" s="31"/>
      <c r="KD46" s="31"/>
      <c r="KE46" s="31"/>
      <c r="KF46" s="31"/>
      <c r="KG46" s="31"/>
      <c r="KH46" s="31"/>
      <c r="KI46" s="31"/>
      <c r="KJ46" s="31"/>
      <c r="KK46" s="31"/>
      <c r="KL46" s="31"/>
      <c r="KM46" s="31"/>
      <c r="KN46" s="31"/>
      <c r="KO46" s="31"/>
      <c r="KP46" s="31"/>
      <c r="KQ46" s="31"/>
      <c r="KR46" s="31"/>
      <c r="KS46" s="31"/>
      <c r="KT46" s="31"/>
      <c r="KU46" s="31"/>
      <c r="KV46" s="31"/>
      <c r="KW46" s="31"/>
      <c r="KX46" s="31"/>
      <c r="KY46" s="31"/>
      <c r="KZ46" s="31"/>
      <c r="LA46" s="31"/>
      <c r="LB46" s="31"/>
      <c r="LC46" s="31"/>
      <c r="LD46" s="31"/>
      <c r="LE46" s="31"/>
      <c r="LF46" s="31"/>
      <c r="LG46" s="31"/>
      <c r="LH46" s="31"/>
      <c r="LI46" s="31"/>
      <c r="LJ46" s="31"/>
      <c r="LK46" s="31"/>
      <c r="LL46" s="31"/>
      <c r="LM46" s="31"/>
      <c r="LN46" s="31"/>
      <c r="LO46" s="31"/>
      <c r="LP46" s="31"/>
      <c r="LQ46" s="31"/>
      <c r="LR46" s="31"/>
      <c r="LS46" s="31"/>
      <c r="LT46" s="31"/>
      <c r="LU46" s="31"/>
      <c r="LV46" s="31"/>
      <c r="LW46" s="31"/>
      <c r="LX46" s="31"/>
      <c r="LY46" s="31"/>
      <c r="LZ46" s="31"/>
      <c r="MA46" s="31"/>
      <c r="MB46" s="31"/>
      <c r="MC46" s="31"/>
      <c r="MD46" s="31"/>
      <c r="ME46" s="31"/>
      <c r="MF46" s="31"/>
      <c r="MG46" s="31"/>
      <c r="MH46" s="31"/>
      <c r="MI46" s="31"/>
      <c r="MJ46" s="31"/>
      <c r="MK46" s="31"/>
      <c r="ML46" s="31"/>
      <c r="MM46" s="31"/>
      <c r="MN46" s="31"/>
      <c r="MO46" s="31"/>
      <c r="MP46" s="31"/>
      <c r="MQ46" s="31"/>
      <c r="MR46" s="31"/>
      <c r="MS46" s="31"/>
      <c r="MT46" s="31"/>
      <c r="MU46" s="31"/>
      <c r="MV46" s="31"/>
      <c r="MW46" s="31"/>
      <c r="MX46" s="31"/>
      <c r="MY46" s="31"/>
      <c r="MZ46" s="31"/>
      <c r="NA46" s="31"/>
      <c r="NB46" s="31"/>
      <c r="NC46" s="31"/>
      <c r="ND46" s="31"/>
      <c r="NE46" s="31"/>
      <c r="NF46" s="31"/>
      <c r="NG46" s="31"/>
      <c r="NH46" s="31"/>
      <c r="NI46" s="31"/>
      <c r="NJ46" s="31"/>
      <c r="NK46" s="31"/>
      <c r="NL46" s="31"/>
      <c r="NM46" s="31"/>
      <c r="NN46" s="31"/>
      <c r="NO46" s="31"/>
      <c r="NP46" s="31"/>
      <c r="NQ46" s="31"/>
      <c r="NR46" s="31"/>
      <c r="NS46" s="31"/>
      <c r="NT46" s="31"/>
      <c r="NU46" s="31"/>
      <c r="NV46" s="31"/>
      <c r="NW46" s="31"/>
      <c r="NX46" s="31"/>
      <c r="NY46" s="31"/>
      <c r="NZ46" s="31"/>
      <c r="OA46" s="31"/>
      <c r="OB46" s="31"/>
      <c r="OC46" s="31"/>
      <c r="OD46" s="31"/>
      <c r="OE46" s="31"/>
      <c r="OF46" s="31"/>
      <c r="OG46" s="31"/>
      <c r="OH46" s="31"/>
      <c r="OI46" s="31"/>
      <c r="OJ46" s="31"/>
      <c r="OK46" s="31"/>
      <c r="OL46" s="31"/>
      <c r="OM46" s="31"/>
      <c r="ON46" s="31"/>
      <c r="OO46" s="31"/>
      <c r="OP46" s="31"/>
      <c r="OQ46" s="31"/>
      <c r="OR46" s="31"/>
      <c r="OS46" s="31"/>
      <c r="OT46" s="31"/>
      <c r="OU46" s="31"/>
      <c r="OV46" s="31"/>
      <c r="OW46" s="31"/>
      <c r="OX46" s="31"/>
    </row>
    <row r="47" spans="1:414" s="42" customFormat="1" ht="14" hidden="1">
      <c r="A47" s="31"/>
      <c r="B47" s="31"/>
      <c r="C47" s="34"/>
      <c r="D47" s="132"/>
      <c r="E47" s="132"/>
      <c r="F47" s="132"/>
      <c r="G47" s="132"/>
      <c r="H47" s="132"/>
      <c r="I47" s="132"/>
      <c r="J47" s="132"/>
      <c r="K47" s="31"/>
      <c r="L47" s="31"/>
      <c r="M47" s="31"/>
      <c r="N47" s="31"/>
      <c r="O47" s="31"/>
      <c r="P47" s="31"/>
      <c r="Q47" s="31"/>
      <c r="R47" s="31"/>
      <c r="S47" s="31"/>
      <c r="T47" s="35"/>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c r="IW47" s="31"/>
      <c r="IX47" s="31"/>
      <c r="IY47" s="31"/>
      <c r="IZ47" s="31"/>
      <c r="JA47" s="31"/>
      <c r="JB47" s="31"/>
      <c r="JC47" s="31"/>
      <c r="JD47" s="31"/>
      <c r="JE47" s="31"/>
      <c r="JF47" s="31"/>
      <c r="JG47" s="31"/>
      <c r="JH47" s="31"/>
      <c r="JI47" s="31"/>
      <c r="JJ47" s="31"/>
      <c r="JK47" s="31"/>
      <c r="JL47" s="31"/>
      <c r="JM47" s="31"/>
      <c r="JN47" s="31"/>
      <c r="JO47" s="31"/>
      <c r="JP47" s="31"/>
      <c r="JQ47" s="31"/>
      <c r="JR47" s="31"/>
      <c r="JS47" s="31"/>
      <c r="JT47" s="31"/>
      <c r="JU47" s="31"/>
      <c r="JV47" s="31"/>
      <c r="JW47" s="31"/>
      <c r="JX47" s="31"/>
      <c r="JY47" s="31"/>
      <c r="JZ47" s="31"/>
      <c r="KA47" s="31"/>
      <c r="KB47" s="31"/>
      <c r="KC47" s="31"/>
      <c r="KD47" s="31"/>
      <c r="KE47" s="31"/>
      <c r="KF47" s="31"/>
      <c r="KG47" s="31"/>
      <c r="KH47" s="31"/>
      <c r="KI47" s="31"/>
      <c r="KJ47" s="31"/>
      <c r="KK47" s="31"/>
      <c r="KL47" s="31"/>
      <c r="KM47" s="31"/>
      <c r="KN47" s="31"/>
      <c r="KO47" s="31"/>
      <c r="KP47" s="31"/>
      <c r="KQ47" s="31"/>
      <c r="KR47" s="31"/>
      <c r="KS47" s="31"/>
      <c r="KT47" s="31"/>
      <c r="KU47" s="31"/>
      <c r="KV47" s="31"/>
      <c r="KW47" s="31"/>
      <c r="KX47" s="31"/>
      <c r="KY47" s="31"/>
      <c r="KZ47" s="31"/>
      <c r="LA47" s="31"/>
      <c r="LB47" s="31"/>
      <c r="LC47" s="31"/>
      <c r="LD47" s="31"/>
      <c r="LE47" s="31"/>
      <c r="LF47" s="31"/>
      <c r="LG47" s="31"/>
      <c r="LH47" s="31"/>
      <c r="LI47" s="31"/>
      <c r="LJ47" s="31"/>
      <c r="LK47" s="31"/>
      <c r="LL47" s="31"/>
      <c r="LM47" s="31"/>
      <c r="LN47" s="31"/>
      <c r="LO47" s="31"/>
      <c r="LP47" s="31"/>
      <c r="LQ47" s="31"/>
      <c r="LR47" s="31"/>
      <c r="LS47" s="31"/>
      <c r="LT47" s="31"/>
      <c r="LU47" s="31"/>
      <c r="LV47" s="31"/>
      <c r="LW47" s="31"/>
      <c r="LX47" s="31"/>
      <c r="LY47" s="31"/>
      <c r="LZ47" s="31"/>
      <c r="MA47" s="31"/>
      <c r="MB47" s="31"/>
      <c r="MC47" s="31"/>
      <c r="MD47" s="31"/>
      <c r="ME47" s="31"/>
      <c r="MF47" s="31"/>
      <c r="MG47" s="31"/>
      <c r="MH47" s="31"/>
      <c r="MI47" s="31"/>
      <c r="MJ47" s="31"/>
      <c r="MK47" s="31"/>
      <c r="ML47" s="31"/>
      <c r="MM47" s="31"/>
      <c r="MN47" s="31"/>
      <c r="MO47" s="31"/>
      <c r="MP47" s="31"/>
      <c r="MQ47" s="31"/>
      <c r="MR47" s="31"/>
      <c r="MS47" s="31"/>
      <c r="MT47" s="31"/>
      <c r="MU47" s="31"/>
      <c r="MV47" s="31"/>
      <c r="MW47" s="31"/>
      <c r="MX47" s="31"/>
      <c r="MY47" s="31"/>
      <c r="MZ47" s="31"/>
      <c r="NA47" s="31"/>
      <c r="NB47" s="31"/>
      <c r="NC47" s="31"/>
      <c r="ND47" s="31"/>
      <c r="NE47" s="31"/>
      <c r="NF47" s="31"/>
      <c r="NG47" s="31"/>
      <c r="NH47" s="31"/>
      <c r="NI47" s="31"/>
      <c r="NJ47" s="31"/>
      <c r="NK47" s="31"/>
      <c r="NL47" s="31"/>
      <c r="NM47" s="31"/>
      <c r="NN47" s="31"/>
      <c r="NO47" s="31"/>
      <c r="NP47" s="31"/>
      <c r="NQ47" s="31"/>
      <c r="NR47" s="31"/>
      <c r="NS47" s="31"/>
      <c r="NT47" s="31"/>
      <c r="NU47" s="31"/>
      <c r="NV47" s="31"/>
      <c r="NW47" s="31"/>
      <c r="NX47" s="31"/>
      <c r="NY47" s="31"/>
      <c r="NZ47" s="31"/>
      <c r="OA47" s="31"/>
      <c r="OB47" s="31"/>
      <c r="OC47" s="31"/>
      <c r="OD47" s="31"/>
      <c r="OE47" s="31"/>
      <c r="OF47" s="31"/>
      <c r="OG47" s="31"/>
      <c r="OH47" s="31"/>
      <c r="OI47" s="31"/>
      <c r="OJ47" s="31"/>
      <c r="OK47" s="31"/>
      <c r="OL47" s="31"/>
      <c r="OM47" s="31"/>
      <c r="ON47" s="31"/>
      <c r="OO47" s="31"/>
      <c r="OP47" s="31"/>
      <c r="OQ47" s="31"/>
      <c r="OR47" s="31"/>
      <c r="OS47" s="31"/>
      <c r="OT47" s="31"/>
      <c r="OU47" s="31"/>
      <c r="OV47" s="31"/>
      <c r="OW47" s="31"/>
      <c r="OX47" s="31"/>
    </row>
    <row r="48" spans="1:414" s="42" customFormat="1" ht="14" hidden="1">
      <c r="A48" s="31"/>
      <c r="B48" s="31"/>
      <c r="C48" s="34"/>
      <c r="D48" s="34"/>
      <c r="E48" s="34"/>
      <c r="F48" s="34"/>
      <c r="G48" s="34"/>
      <c r="H48" s="34"/>
      <c r="I48" s="34"/>
      <c r="J48" s="34"/>
      <c r="K48" s="31"/>
      <c r="L48" s="31"/>
      <c r="M48" s="31"/>
      <c r="N48" s="31"/>
      <c r="O48" s="31"/>
      <c r="P48" s="31"/>
      <c r="Q48" s="31"/>
      <c r="R48" s="31"/>
      <c r="S48" s="31"/>
      <c r="T48" s="35"/>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c r="IW48" s="31"/>
      <c r="IX48" s="31"/>
      <c r="IY48" s="31"/>
      <c r="IZ48" s="31"/>
      <c r="JA48" s="31"/>
      <c r="JB48" s="31"/>
      <c r="JC48" s="31"/>
      <c r="JD48" s="31"/>
      <c r="JE48" s="31"/>
      <c r="JF48" s="31"/>
      <c r="JG48" s="31"/>
      <c r="JH48" s="31"/>
      <c r="JI48" s="31"/>
      <c r="JJ48" s="31"/>
      <c r="JK48" s="31"/>
      <c r="JL48" s="31"/>
      <c r="JM48" s="31"/>
      <c r="JN48" s="31"/>
      <c r="JO48" s="31"/>
      <c r="JP48" s="31"/>
      <c r="JQ48" s="31"/>
      <c r="JR48" s="31"/>
      <c r="JS48" s="31"/>
      <c r="JT48" s="31"/>
      <c r="JU48" s="31"/>
      <c r="JV48" s="31"/>
      <c r="JW48" s="31"/>
      <c r="JX48" s="31"/>
      <c r="JY48" s="31"/>
      <c r="JZ48" s="31"/>
      <c r="KA48" s="31"/>
      <c r="KB48" s="31"/>
      <c r="KC48" s="31"/>
      <c r="KD48" s="31"/>
      <c r="KE48" s="31"/>
      <c r="KF48" s="31"/>
      <c r="KG48" s="31"/>
      <c r="KH48" s="31"/>
      <c r="KI48" s="31"/>
      <c r="KJ48" s="31"/>
      <c r="KK48" s="31"/>
      <c r="KL48" s="31"/>
      <c r="KM48" s="31"/>
      <c r="KN48" s="31"/>
      <c r="KO48" s="31"/>
      <c r="KP48" s="31"/>
      <c r="KQ48" s="31"/>
      <c r="KR48" s="31"/>
      <c r="KS48" s="31"/>
      <c r="KT48" s="31"/>
      <c r="KU48" s="31"/>
      <c r="KV48" s="31"/>
      <c r="KW48" s="31"/>
      <c r="KX48" s="31"/>
      <c r="KY48" s="31"/>
      <c r="KZ48" s="31"/>
      <c r="LA48" s="31"/>
      <c r="LB48" s="31"/>
      <c r="LC48" s="31"/>
      <c r="LD48" s="31"/>
      <c r="LE48" s="31"/>
      <c r="LF48" s="31"/>
      <c r="LG48" s="31"/>
      <c r="LH48" s="31"/>
      <c r="LI48" s="31"/>
      <c r="LJ48" s="31"/>
      <c r="LK48" s="31"/>
      <c r="LL48" s="31"/>
      <c r="LM48" s="31"/>
      <c r="LN48" s="31"/>
      <c r="LO48" s="31"/>
      <c r="LP48" s="31"/>
      <c r="LQ48" s="31"/>
      <c r="LR48" s="31"/>
      <c r="LS48" s="31"/>
      <c r="LT48" s="31"/>
      <c r="LU48" s="31"/>
      <c r="LV48" s="31"/>
      <c r="LW48" s="31"/>
      <c r="LX48" s="31"/>
      <c r="LY48" s="31"/>
      <c r="LZ48" s="31"/>
      <c r="MA48" s="31"/>
      <c r="MB48" s="31"/>
      <c r="MC48" s="31"/>
      <c r="MD48" s="31"/>
      <c r="ME48" s="31"/>
      <c r="MF48" s="31"/>
      <c r="MG48" s="31"/>
      <c r="MH48" s="31"/>
      <c r="MI48" s="31"/>
      <c r="MJ48" s="31"/>
      <c r="MK48" s="31"/>
      <c r="ML48" s="31"/>
      <c r="MM48" s="31"/>
      <c r="MN48" s="31"/>
      <c r="MO48" s="31"/>
      <c r="MP48" s="31"/>
      <c r="MQ48" s="31"/>
      <c r="MR48" s="31"/>
      <c r="MS48" s="31"/>
      <c r="MT48" s="31"/>
      <c r="MU48" s="31"/>
      <c r="MV48" s="31"/>
      <c r="MW48" s="31"/>
      <c r="MX48" s="31"/>
      <c r="MY48" s="31"/>
      <c r="MZ48" s="31"/>
      <c r="NA48" s="31"/>
      <c r="NB48" s="31"/>
      <c r="NC48" s="31"/>
      <c r="ND48" s="31"/>
      <c r="NE48" s="31"/>
      <c r="NF48" s="31"/>
      <c r="NG48" s="31"/>
      <c r="NH48" s="31"/>
      <c r="NI48" s="31"/>
      <c r="NJ48" s="31"/>
      <c r="NK48" s="31"/>
      <c r="NL48" s="31"/>
      <c r="NM48" s="31"/>
      <c r="NN48" s="31"/>
      <c r="NO48" s="31"/>
      <c r="NP48" s="31"/>
      <c r="NQ48" s="31"/>
      <c r="NR48" s="31"/>
      <c r="NS48" s="31"/>
      <c r="NT48" s="31"/>
      <c r="NU48" s="31"/>
      <c r="NV48" s="31"/>
      <c r="NW48" s="31"/>
      <c r="NX48" s="31"/>
      <c r="NY48" s="31"/>
      <c r="NZ48" s="31"/>
      <c r="OA48" s="31"/>
      <c r="OB48" s="31"/>
      <c r="OC48" s="31"/>
      <c r="OD48" s="31"/>
      <c r="OE48" s="31"/>
      <c r="OF48" s="31"/>
      <c r="OG48" s="31"/>
      <c r="OH48" s="31"/>
      <c r="OI48" s="31"/>
      <c r="OJ48" s="31"/>
      <c r="OK48" s="31"/>
      <c r="OL48" s="31"/>
      <c r="OM48" s="31"/>
      <c r="ON48" s="31"/>
      <c r="OO48" s="31"/>
      <c r="OP48" s="31"/>
      <c r="OQ48" s="31"/>
      <c r="OR48" s="31"/>
      <c r="OS48" s="31"/>
      <c r="OT48" s="31"/>
      <c r="OU48" s="31"/>
      <c r="OV48" s="31"/>
      <c r="OW48" s="31"/>
      <c r="OX48" s="31"/>
    </row>
    <row r="49" spans="1:414" s="42" customFormat="1" ht="14" hidden="1">
      <c r="A49" s="31"/>
      <c r="B49" s="31"/>
      <c r="C49" s="31"/>
      <c r="D49" s="31"/>
      <c r="E49" s="31"/>
      <c r="F49" s="31"/>
      <c r="G49" s="34"/>
      <c r="H49" s="34"/>
      <c r="I49" s="34"/>
      <c r="J49" s="34"/>
      <c r="K49" s="31"/>
      <c r="L49" s="31"/>
      <c r="M49" s="31"/>
      <c r="N49" s="31"/>
      <c r="O49" s="31"/>
      <c r="P49" s="31"/>
      <c r="Q49" s="31"/>
      <c r="R49" s="31"/>
      <c r="S49" s="31"/>
      <c r="T49" s="35"/>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c r="IW49" s="31"/>
      <c r="IX49" s="31"/>
      <c r="IY49" s="31"/>
      <c r="IZ49" s="31"/>
      <c r="JA49" s="31"/>
      <c r="JB49" s="31"/>
      <c r="JC49" s="31"/>
      <c r="JD49" s="31"/>
      <c r="JE49" s="31"/>
      <c r="JF49" s="31"/>
      <c r="JG49" s="31"/>
      <c r="JH49" s="31"/>
      <c r="JI49" s="31"/>
      <c r="JJ49" s="31"/>
      <c r="JK49" s="31"/>
      <c r="JL49" s="31"/>
      <c r="JM49" s="31"/>
      <c r="JN49" s="31"/>
      <c r="JO49" s="31"/>
      <c r="JP49" s="31"/>
      <c r="JQ49" s="31"/>
      <c r="JR49" s="31"/>
      <c r="JS49" s="31"/>
      <c r="JT49" s="31"/>
      <c r="JU49" s="31"/>
      <c r="JV49" s="31"/>
      <c r="JW49" s="31"/>
      <c r="JX49" s="31"/>
      <c r="JY49" s="31"/>
      <c r="JZ49" s="31"/>
      <c r="KA49" s="31"/>
      <c r="KB49" s="31"/>
      <c r="KC49" s="31"/>
      <c r="KD49" s="31"/>
      <c r="KE49" s="31"/>
      <c r="KF49" s="31"/>
      <c r="KG49" s="31"/>
      <c r="KH49" s="31"/>
      <c r="KI49" s="31"/>
      <c r="KJ49" s="31"/>
      <c r="KK49" s="31"/>
      <c r="KL49" s="31"/>
      <c r="KM49" s="31"/>
      <c r="KN49" s="31"/>
      <c r="KO49" s="31"/>
      <c r="KP49" s="31"/>
      <c r="KQ49" s="31"/>
      <c r="KR49" s="31"/>
      <c r="KS49" s="31"/>
      <c r="KT49" s="31"/>
      <c r="KU49" s="31"/>
      <c r="KV49" s="31"/>
      <c r="KW49" s="31"/>
      <c r="KX49" s="31"/>
      <c r="KY49" s="31"/>
      <c r="KZ49" s="31"/>
      <c r="LA49" s="31"/>
      <c r="LB49" s="31"/>
      <c r="LC49" s="31"/>
      <c r="LD49" s="31"/>
      <c r="LE49" s="31"/>
      <c r="LF49" s="31"/>
      <c r="LG49" s="31"/>
      <c r="LH49" s="31"/>
      <c r="LI49" s="31"/>
      <c r="LJ49" s="31"/>
      <c r="LK49" s="31"/>
      <c r="LL49" s="31"/>
      <c r="LM49" s="31"/>
      <c r="LN49" s="31"/>
      <c r="LO49" s="31"/>
      <c r="LP49" s="31"/>
      <c r="LQ49" s="31"/>
      <c r="LR49" s="31"/>
      <c r="LS49" s="31"/>
      <c r="LT49" s="31"/>
      <c r="LU49" s="31"/>
      <c r="LV49" s="31"/>
      <c r="LW49" s="31"/>
      <c r="LX49" s="31"/>
      <c r="LY49" s="31"/>
      <c r="LZ49" s="31"/>
      <c r="MA49" s="31"/>
      <c r="MB49" s="31"/>
      <c r="MC49" s="31"/>
      <c r="MD49" s="31"/>
      <c r="ME49" s="31"/>
      <c r="MF49" s="31"/>
      <c r="MG49" s="31"/>
      <c r="MH49" s="31"/>
      <c r="MI49" s="31"/>
      <c r="MJ49" s="31"/>
      <c r="MK49" s="31"/>
      <c r="ML49" s="31"/>
      <c r="MM49" s="31"/>
      <c r="MN49" s="31"/>
      <c r="MO49" s="31"/>
      <c r="MP49" s="31"/>
      <c r="MQ49" s="31"/>
      <c r="MR49" s="31"/>
      <c r="MS49" s="31"/>
      <c r="MT49" s="31"/>
      <c r="MU49" s="31"/>
      <c r="MV49" s="31"/>
      <c r="MW49" s="31"/>
      <c r="MX49" s="31"/>
      <c r="MY49" s="31"/>
      <c r="MZ49" s="31"/>
      <c r="NA49" s="31"/>
      <c r="NB49" s="31"/>
      <c r="NC49" s="31"/>
      <c r="ND49" s="31"/>
      <c r="NE49" s="31"/>
      <c r="NF49" s="31"/>
      <c r="NG49" s="31"/>
      <c r="NH49" s="31"/>
      <c r="NI49" s="31"/>
      <c r="NJ49" s="31"/>
      <c r="NK49" s="31"/>
      <c r="NL49" s="31"/>
      <c r="NM49" s="31"/>
      <c r="NN49" s="31"/>
      <c r="NO49" s="31"/>
      <c r="NP49" s="31"/>
      <c r="NQ49" s="31"/>
      <c r="NR49" s="31"/>
      <c r="NS49" s="31"/>
      <c r="NT49" s="31"/>
      <c r="NU49" s="31"/>
      <c r="NV49" s="31"/>
      <c r="NW49" s="31"/>
      <c r="NX49" s="31"/>
      <c r="NY49" s="31"/>
      <c r="NZ49" s="31"/>
      <c r="OA49" s="31"/>
      <c r="OB49" s="31"/>
      <c r="OC49" s="31"/>
      <c r="OD49" s="31"/>
      <c r="OE49" s="31"/>
      <c r="OF49" s="31"/>
      <c r="OG49" s="31"/>
      <c r="OH49" s="31"/>
      <c r="OI49" s="31"/>
      <c r="OJ49" s="31"/>
      <c r="OK49" s="31"/>
      <c r="OL49" s="31"/>
      <c r="OM49" s="31"/>
      <c r="ON49" s="31"/>
      <c r="OO49" s="31"/>
      <c r="OP49" s="31"/>
      <c r="OQ49" s="31"/>
      <c r="OR49" s="31"/>
      <c r="OS49" s="31"/>
      <c r="OT49" s="31"/>
      <c r="OU49" s="31"/>
      <c r="OV49" s="31"/>
      <c r="OW49" s="31"/>
      <c r="OX49" s="31"/>
    </row>
    <row r="50" spans="1:414" s="42" customFormat="1" ht="14" hidden="1">
      <c r="A50" s="31"/>
      <c r="B50" s="31"/>
      <c r="C50" s="34"/>
      <c r="D50" s="34"/>
      <c r="E50" s="34"/>
      <c r="F50" s="34"/>
      <c r="G50" s="34"/>
      <c r="H50" s="34"/>
      <c r="I50" s="34"/>
      <c r="J50" s="34"/>
      <c r="K50" s="31"/>
      <c r="L50" s="31"/>
      <c r="M50" s="31"/>
      <c r="N50" s="31"/>
      <c r="O50" s="31"/>
      <c r="P50" s="31"/>
      <c r="Q50" s="31"/>
      <c r="R50" s="31"/>
      <c r="S50" s="31"/>
      <c r="T50" s="35"/>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c r="IW50" s="31"/>
      <c r="IX50" s="31"/>
      <c r="IY50" s="31"/>
      <c r="IZ50" s="31"/>
      <c r="JA50" s="31"/>
      <c r="JB50" s="31"/>
      <c r="JC50" s="31"/>
      <c r="JD50" s="31"/>
      <c r="JE50" s="31"/>
      <c r="JF50" s="31"/>
      <c r="JG50" s="31"/>
      <c r="JH50" s="31"/>
      <c r="JI50" s="31"/>
      <c r="JJ50" s="31"/>
      <c r="JK50" s="31"/>
      <c r="JL50" s="31"/>
      <c r="JM50" s="31"/>
      <c r="JN50" s="31"/>
      <c r="JO50" s="31"/>
      <c r="JP50" s="31"/>
      <c r="JQ50" s="31"/>
      <c r="JR50" s="31"/>
      <c r="JS50" s="31"/>
      <c r="JT50" s="31"/>
      <c r="JU50" s="31"/>
      <c r="JV50" s="31"/>
      <c r="JW50" s="31"/>
      <c r="JX50" s="31"/>
      <c r="JY50" s="31"/>
      <c r="JZ50" s="31"/>
      <c r="KA50" s="31"/>
      <c r="KB50" s="31"/>
      <c r="KC50" s="31"/>
      <c r="KD50" s="31"/>
      <c r="KE50" s="31"/>
      <c r="KF50" s="31"/>
      <c r="KG50" s="31"/>
      <c r="KH50" s="31"/>
      <c r="KI50" s="31"/>
      <c r="KJ50" s="31"/>
      <c r="KK50" s="31"/>
      <c r="KL50" s="31"/>
      <c r="KM50" s="31"/>
      <c r="KN50" s="31"/>
      <c r="KO50" s="31"/>
      <c r="KP50" s="31"/>
      <c r="KQ50" s="31"/>
      <c r="KR50" s="31"/>
      <c r="KS50" s="31"/>
      <c r="KT50" s="31"/>
      <c r="KU50" s="31"/>
      <c r="KV50" s="31"/>
      <c r="KW50" s="31"/>
      <c r="KX50" s="31"/>
      <c r="KY50" s="31"/>
      <c r="KZ50" s="31"/>
      <c r="LA50" s="31"/>
      <c r="LB50" s="31"/>
      <c r="LC50" s="31"/>
      <c r="LD50" s="31"/>
      <c r="LE50" s="31"/>
      <c r="LF50" s="31"/>
      <c r="LG50" s="31"/>
      <c r="LH50" s="31"/>
      <c r="LI50" s="31"/>
      <c r="LJ50" s="31"/>
      <c r="LK50" s="31"/>
      <c r="LL50" s="31"/>
      <c r="LM50" s="31"/>
      <c r="LN50" s="31"/>
      <c r="LO50" s="31"/>
      <c r="LP50" s="31"/>
      <c r="LQ50" s="31"/>
      <c r="LR50" s="31"/>
      <c r="LS50" s="31"/>
      <c r="LT50" s="31"/>
      <c r="LU50" s="31"/>
      <c r="LV50" s="31"/>
      <c r="LW50" s="31"/>
      <c r="LX50" s="31"/>
      <c r="LY50" s="31"/>
      <c r="LZ50" s="31"/>
      <c r="MA50" s="31"/>
      <c r="MB50" s="31"/>
      <c r="MC50" s="31"/>
      <c r="MD50" s="31"/>
      <c r="ME50" s="31"/>
      <c r="MF50" s="31"/>
      <c r="MG50" s="31"/>
      <c r="MH50" s="31"/>
      <c r="MI50" s="31"/>
      <c r="MJ50" s="31"/>
      <c r="MK50" s="31"/>
      <c r="ML50" s="31"/>
      <c r="MM50" s="31"/>
      <c r="MN50" s="31"/>
      <c r="MO50" s="31"/>
      <c r="MP50" s="31"/>
      <c r="MQ50" s="31"/>
      <c r="MR50" s="31"/>
      <c r="MS50" s="31"/>
      <c r="MT50" s="31"/>
      <c r="MU50" s="31"/>
      <c r="MV50" s="31"/>
      <c r="MW50" s="31"/>
      <c r="MX50" s="31"/>
      <c r="MY50" s="31"/>
      <c r="MZ50" s="31"/>
      <c r="NA50" s="31"/>
      <c r="NB50" s="31"/>
      <c r="NC50" s="31"/>
      <c r="ND50" s="31"/>
      <c r="NE50" s="31"/>
      <c r="NF50" s="31"/>
      <c r="NG50" s="31"/>
      <c r="NH50" s="31"/>
      <c r="NI50" s="31"/>
      <c r="NJ50" s="31"/>
      <c r="NK50" s="31"/>
      <c r="NL50" s="31"/>
      <c r="NM50" s="31"/>
      <c r="NN50" s="31"/>
      <c r="NO50" s="31"/>
      <c r="NP50" s="31"/>
      <c r="NQ50" s="31"/>
      <c r="NR50" s="31"/>
      <c r="NS50" s="31"/>
      <c r="NT50" s="31"/>
      <c r="NU50" s="31"/>
      <c r="NV50" s="31"/>
      <c r="NW50" s="31"/>
      <c r="NX50" s="31"/>
      <c r="NY50" s="31"/>
      <c r="NZ50" s="31"/>
      <c r="OA50" s="31"/>
      <c r="OB50" s="31"/>
      <c r="OC50" s="31"/>
      <c r="OD50" s="31"/>
      <c r="OE50" s="31"/>
      <c r="OF50" s="31"/>
      <c r="OG50" s="31"/>
      <c r="OH50" s="31"/>
      <c r="OI50" s="31"/>
      <c r="OJ50" s="31"/>
      <c r="OK50" s="31"/>
      <c r="OL50" s="31"/>
      <c r="OM50" s="31"/>
      <c r="ON50" s="31"/>
      <c r="OO50" s="31"/>
      <c r="OP50" s="31"/>
      <c r="OQ50" s="31"/>
      <c r="OR50" s="31"/>
      <c r="OS50" s="31"/>
      <c r="OT50" s="31"/>
      <c r="OU50" s="31"/>
      <c r="OV50" s="31"/>
      <c r="OW50" s="31"/>
      <c r="OX50" s="31"/>
    </row>
    <row r="51" spans="1:414" s="42" customFormat="1" ht="14" hidden="1">
      <c r="A51" s="31"/>
      <c r="B51" s="31"/>
      <c r="C51" s="34"/>
      <c r="D51" s="34"/>
      <c r="E51" s="34"/>
      <c r="F51" s="34"/>
      <c r="G51" s="34"/>
      <c r="H51" s="34"/>
      <c r="I51" s="34"/>
      <c r="J51" s="34"/>
      <c r="K51" s="31"/>
      <c r="L51" s="31"/>
      <c r="M51" s="31"/>
      <c r="N51" s="31"/>
      <c r="O51" s="31"/>
      <c r="P51" s="31"/>
      <c r="Q51" s="31"/>
      <c r="R51" s="31"/>
      <c r="S51" s="31"/>
      <c r="T51" s="35"/>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31"/>
      <c r="IW51" s="31"/>
      <c r="IX51" s="31"/>
      <c r="IY51" s="31"/>
      <c r="IZ51" s="31"/>
      <c r="JA51" s="31"/>
      <c r="JB51" s="31"/>
      <c r="JC51" s="31"/>
      <c r="JD51" s="31"/>
      <c r="JE51" s="31"/>
      <c r="JF51" s="31"/>
      <c r="JG51" s="31"/>
      <c r="JH51" s="31"/>
      <c r="JI51" s="31"/>
      <c r="JJ51" s="31"/>
      <c r="JK51" s="31"/>
      <c r="JL51" s="31"/>
      <c r="JM51" s="31"/>
      <c r="JN51" s="31"/>
      <c r="JO51" s="31"/>
      <c r="JP51" s="31"/>
      <c r="JQ51" s="31"/>
      <c r="JR51" s="31"/>
      <c r="JS51" s="31"/>
      <c r="JT51" s="31"/>
      <c r="JU51" s="31"/>
      <c r="JV51" s="31"/>
      <c r="JW51" s="31"/>
      <c r="JX51" s="31"/>
      <c r="JY51" s="31"/>
      <c r="JZ51" s="31"/>
      <c r="KA51" s="31"/>
      <c r="KB51" s="31"/>
      <c r="KC51" s="31"/>
      <c r="KD51" s="31"/>
      <c r="KE51" s="31"/>
      <c r="KF51" s="31"/>
      <c r="KG51" s="31"/>
      <c r="KH51" s="31"/>
      <c r="KI51" s="31"/>
      <c r="KJ51" s="31"/>
      <c r="KK51" s="31"/>
      <c r="KL51" s="31"/>
      <c r="KM51" s="31"/>
      <c r="KN51" s="31"/>
      <c r="KO51" s="31"/>
      <c r="KP51" s="31"/>
      <c r="KQ51" s="31"/>
      <c r="KR51" s="31"/>
      <c r="KS51" s="31"/>
      <c r="KT51" s="31"/>
      <c r="KU51" s="31"/>
      <c r="KV51" s="31"/>
      <c r="KW51" s="31"/>
      <c r="KX51" s="31"/>
      <c r="KY51" s="31"/>
      <c r="KZ51" s="31"/>
      <c r="LA51" s="31"/>
      <c r="LB51" s="31"/>
      <c r="LC51" s="31"/>
      <c r="LD51" s="31"/>
      <c r="LE51" s="31"/>
      <c r="LF51" s="31"/>
      <c r="LG51" s="31"/>
      <c r="LH51" s="31"/>
      <c r="LI51" s="31"/>
      <c r="LJ51" s="31"/>
      <c r="LK51" s="31"/>
      <c r="LL51" s="31"/>
      <c r="LM51" s="31"/>
      <c r="LN51" s="31"/>
      <c r="LO51" s="31"/>
      <c r="LP51" s="31"/>
      <c r="LQ51" s="31"/>
      <c r="LR51" s="31"/>
      <c r="LS51" s="31"/>
      <c r="LT51" s="31"/>
      <c r="LU51" s="31"/>
      <c r="LV51" s="31"/>
      <c r="LW51" s="31"/>
      <c r="LX51" s="31"/>
      <c r="LY51" s="31"/>
      <c r="LZ51" s="31"/>
      <c r="MA51" s="31"/>
      <c r="MB51" s="31"/>
      <c r="MC51" s="31"/>
      <c r="MD51" s="31"/>
      <c r="ME51" s="31"/>
      <c r="MF51" s="31"/>
      <c r="MG51" s="31"/>
      <c r="MH51" s="31"/>
      <c r="MI51" s="31"/>
      <c r="MJ51" s="31"/>
      <c r="MK51" s="31"/>
      <c r="ML51" s="31"/>
      <c r="MM51" s="31"/>
      <c r="MN51" s="31"/>
      <c r="MO51" s="31"/>
      <c r="MP51" s="31"/>
      <c r="MQ51" s="31"/>
      <c r="MR51" s="31"/>
      <c r="MS51" s="31"/>
      <c r="MT51" s="31"/>
      <c r="MU51" s="31"/>
      <c r="MV51" s="31"/>
      <c r="MW51" s="31"/>
      <c r="MX51" s="31"/>
      <c r="MY51" s="31"/>
      <c r="MZ51" s="31"/>
      <c r="NA51" s="31"/>
      <c r="NB51" s="31"/>
      <c r="NC51" s="31"/>
      <c r="ND51" s="31"/>
      <c r="NE51" s="31"/>
      <c r="NF51" s="31"/>
      <c r="NG51" s="31"/>
      <c r="NH51" s="31"/>
      <c r="NI51" s="31"/>
      <c r="NJ51" s="31"/>
      <c r="NK51" s="31"/>
      <c r="NL51" s="31"/>
      <c r="NM51" s="31"/>
      <c r="NN51" s="31"/>
      <c r="NO51" s="31"/>
      <c r="NP51" s="31"/>
      <c r="NQ51" s="31"/>
      <c r="NR51" s="31"/>
      <c r="NS51" s="31"/>
      <c r="NT51" s="31"/>
      <c r="NU51" s="31"/>
      <c r="NV51" s="31"/>
      <c r="NW51" s="31"/>
      <c r="NX51" s="31"/>
      <c r="NY51" s="31"/>
      <c r="NZ51" s="31"/>
      <c r="OA51" s="31"/>
      <c r="OB51" s="31"/>
      <c r="OC51" s="31"/>
      <c r="OD51" s="31"/>
      <c r="OE51" s="31"/>
      <c r="OF51" s="31"/>
      <c r="OG51" s="31"/>
      <c r="OH51" s="31"/>
      <c r="OI51" s="31"/>
      <c r="OJ51" s="31"/>
      <c r="OK51" s="31"/>
      <c r="OL51" s="31"/>
      <c r="OM51" s="31"/>
      <c r="ON51" s="31"/>
      <c r="OO51" s="31"/>
      <c r="OP51" s="31"/>
      <c r="OQ51" s="31"/>
      <c r="OR51" s="31"/>
      <c r="OS51" s="31"/>
      <c r="OT51" s="31"/>
      <c r="OU51" s="31"/>
      <c r="OV51" s="31"/>
      <c r="OW51" s="31"/>
      <c r="OX51" s="31"/>
    </row>
    <row r="52" spans="1:414" s="42" customFormat="1" ht="14" hidden="1">
      <c r="A52" s="31"/>
      <c r="B52" s="31"/>
      <c r="C52" s="34"/>
      <c r="D52" s="34"/>
      <c r="E52" s="34"/>
      <c r="F52" s="34"/>
      <c r="G52" s="34"/>
      <c r="H52" s="34"/>
      <c r="I52" s="34"/>
      <c r="J52" s="34"/>
      <c r="K52" s="31"/>
      <c r="L52" s="31"/>
      <c r="M52" s="31"/>
      <c r="N52" s="31"/>
      <c r="O52" s="31"/>
      <c r="P52" s="31"/>
      <c r="Q52" s="31"/>
      <c r="R52" s="31"/>
      <c r="S52" s="31"/>
      <c r="T52" s="35"/>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c r="IV52" s="31"/>
      <c r="IW52" s="31"/>
      <c r="IX52" s="31"/>
      <c r="IY52" s="31"/>
      <c r="IZ52" s="31"/>
      <c r="JA52" s="31"/>
      <c r="JB52" s="31"/>
      <c r="JC52" s="31"/>
      <c r="JD52" s="31"/>
      <c r="JE52" s="31"/>
      <c r="JF52" s="31"/>
      <c r="JG52" s="31"/>
      <c r="JH52" s="31"/>
      <c r="JI52" s="31"/>
      <c r="JJ52" s="31"/>
      <c r="JK52" s="31"/>
      <c r="JL52" s="31"/>
      <c r="JM52" s="31"/>
      <c r="JN52" s="31"/>
      <c r="JO52" s="31"/>
      <c r="JP52" s="31"/>
      <c r="JQ52" s="31"/>
      <c r="JR52" s="31"/>
      <c r="JS52" s="31"/>
      <c r="JT52" s="31"/>
      <c r="JU52" s="31"/>
      <c r="JV52" s="31"/>
      <c r="JW52" s="31"/>
      <c r="JX52" s="31"/>
      <c r="JY52" s="31"/>
      <c r="JZ52" s="31"/>
      <c r="KA52" s="31"/>
      <c r="KB52" s="31"/>
      <c r="KC52" s="31"/>
      <c r="KD52" s="31"/>
      <c r="KE52" s="31"/>
      <c r="KF52" s="31"/>
      <c r="KG52" s="31"/>
      <c r="KH52" s="31"/>
      <c r="KI52" s="31"/>
      <c r="KJ52" s="31"/>
      <c r="KK52" s="31"/>
      <c r="KL52" s="31"/>
      <c r="KM52" s="31"/>
      <c r="KN52" s="31"/>
      <c r="KO52" s="31"/>
      <c r="KP52" s="31"/>
      <c r="KQ52" s="31"/>
      <c r="KR52" s="31"/>
      <c r="KS52" s="31"/>
      <c r="KT52" s="31"/>
      <c r="KU52" s="31"/>
      <c r="KV52" s="31"/>
      <c r="KW52" s="31"/>
      <c r="KX52" s="31"/>
      <c r="KY52" s="31"/>
      <c r="KZ52" s="31"/>
      <c r="LA52" s="31"/>
      <c r="LB52" s="31"/>
      <c r="LC52" s="31"/>
      <c r="LD52" s="31"/>
      <c r="LE52" s="31"/>
      <c r="LF52" s="31"/>
      <c r="LG52" s="31"/>
      <c r="LH52" s="31"/>
      <c r="LI52" s="31"/>
      <c r="LJ52" s="31"/>
      <c r="LK52" s="31"/>
      <c r="LL52" s="31"/>
      <c r="LM52" s="31"/>
      <c r="LN52" s="31"/>
      <c r="LO52" s="31"/>
      <c r="LP52" s="31"/>
      <c r="LQ52" s="31"/>
      <c r="LR52" s="31"/>
      <c r="LS52" s="31"/>
      <c r="LT52" s="31"/>
      <c r="LU52" s="31"/>
      <c r="LV52" s="31"/>
      <c r="LW52" s="31"/>
      <c r="LX52" s="31"/>
      <c r="LY52" s="31"/>
      <c r="LZ52" s="31"/>
      <c r="MA52" s="31"/>
      <c r="MB52" s="31"/>
      <c r="MC52" s="31"/>
      <c r="MD52" s="31"/>
      <c r="ME52" s="31"/>
      <c r="MF52" s="31"/>
      <c r="MG52" s="31"/>
      <c r="MH52" s="31"/>
      <c r="MI52" s="31"/>
      <c r="MJ52" s="31"/>
      <c r="MK52" s="31"/>
      <c r="ML52" s="31"/>
      <c r="MM52" s="31"/>
      <c r="MN52" s="31"/>
      <c r="MO52" s="31"/>
      <c r="MP52" s="31"/>
      <c r="MQ52" s="31"/>
      <c r="MR52" s="31"/>
      <c r="MS52" s="31"/>
      <c r="MT52" s="31"/>
      <c r="MU52" s="31"/>
      <c r="MV52" s="31"/>
      <c r="MW52" s="31"/>
      <c r="MX52" s="31"/>
      <c r="MY52" s="31"/>
      <c r="MZ52" s="31"/>
      <c r="NA52" s="31"/>
      <c r="NB52" s="31"/>
      <c r="NC52" s="31"/>
      <c r="ND52" s="31"/>
      <c r="NE52" s="31"/>
      <c r="NF52" s="31"/>
      <c r="NG52" s="31"/>
      <c r="NH52" s="31"/>
      <c r="NI52" s="31"/>
      <c r="NJ52" s="31"/>
      <c r="NK52" s="31"/>
      <c r="NL52" s="31"/>
      <c r="NM52" s="31"/>
      <c r="NN52" s="31"/>
      <c r="NO52" s="31"/>
      <c r="NP52" s="31"/>
      <c r="NQ52" s="31"/>
      <c r="NR52" s="31"/>
      <c r="NS52" s="31"/>
      <c r="NT52" s="31"/>
      <c r="NU52" s="31"/>
      <c r="NV52" s="31"/>
      <c r="NW52" s="31"/>
      <c r="NX52" s="31"/>
      <c r="NY52" s="31"/>
      <c r="NZ52" s="31"/>
      <c r="OA52" s="31"/>
      <c r="OB52" s="31"/>
      <c r="OC52" s="31"/>
      <c r="OD52" s="31"/>
      <c r="OE52" s="31"/>
      <c r="OF52" s="31"/>
      <c r="OG52" s="31"/>
      <c r="OH52" s="31"/>
      <c r="OI52" s="31"/>
      <c r="OJ52" s="31"/>
      <c r="OK52" s="31"/>
      <c r="OL52" s="31"/>
      <c r="OM52" s="31"/>
      <c r="ON52" s="31"/>
      <c r="OO52" s="31"/>
      <c r="OP52" s="31"/>
      <c r="OQ52" s="31"/>
      <c r="OR52" s="31"/>
      <c r="OS52" s="31"/>
      <c r="OT52" s="31"/>
      <c r="OU52" s="31"/>
      <c r="OV52" s="31"/>
      <c r="OW52" s="31"/>
      <c r="OX52" s="31"/>
    </row>
    <row r="53" spans="1:414" s="42" customFormat="1" ht="14" hidden="1">
      <c r="A53" s="31"/>
      <c r="B53" s="31"/>
      <c r="C53" s="34"/>
      <c r="D53" s="34"/>
      <c r="E53" s="34"/>
      <c r="F53" s="34"/>
      <c r="G53" s="34"/>
      <c r="H53" s="34"/>
      <c r="I53" s="34"/>
      <c r="J53" s="34"/>
      <c r="K53" s="31"/>
      <c r="L53" s="31"/>
      <c r="M53" s="31"/>
      <c r="N53" s="31"/>
      <c r="O53" s="31"/>
      <c r="P53" s="31"/>
      <c r="Q53" s="31"/>
      <c r="R53" s="31"/>
      <c r="S53" s="31"/>
      <c r="T53" s="35"/>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c r="IV53" s="31"/>
      <c r="IW53" s="31"/>
      <c r="IX53" s="31"/>
      <c r="IY53" s="31"/>
      <c r="IZ53" s="31"/>
      <c r="JA53" s="31"/>
      <c r="JB53" s="31"/>
      <c r="JC53" s="31"/>
      <c r="JD53" s="31"/>
      <c r="JE53" s="31"/>
      <c r="JF53" s="31"/>
      <c r="JG53" s="31"/>
      <c r="JH53" s="31"/>
      <c r="JI53" s="31"/>
      <c r="JJ53" s="31"/>
      <c r="JK53" s="3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1"/>
      <c r="NI53" s="31"/>
      <c r="NJ53" s="31"/>
      <c r="NK53" s="31"/>
      <c r="NL53" s="31"/>
      <c r="NM53" s="31"/>
      <c r="NN53" s="31"/>
      <c r="NO53" s="31"/>
      <c r="NP53" s="31"/>
      <c r="NQ53" s="31"/>
      <c r="NR53" s="31"/>
      <c r="NS53" s="31"/>
      <c r="NT53" s="31"/>
      <c r="NU53" s="31"/>
      <c r="NV53" s="31"/>
      <c r="NW53" s="31"/>
      <c r="NX53" s="31"/>
      <c r="NY53" s="31"/>
      <c r="NZ53" s="31"/>
      <c r="OA53" s="31"/>
      <c r="OB53" s="31"/>
      <c r="OC53" s="31"/>
      <c r="OD53" s="31"/>
      <c r="OE53" s="31"/>
      <c r="OF53" s="31"/>
      <c r="OG53" s="31"/>
      <c r="OH53" s="31"/>
      <c r="OI53" s="31"/>
      <c r="OJ53" s="31"/>
      <c r="OK53" s="31"/>
      <c r="OL53" s="31"/>
      <c r="OM53" s="31"/>
      <c r="ON53" s="31"/>
      <c r="OO53" s="31"/>
      <c r="OP53" s="31"/>
      <c r="OQ53" s="31"/>
      <c r="OR53" s="31"/>
      <c r="OS53" s="31"/>
      <c r="OT53" s="31"/>
      <c r="OU53" s="31"/>
      <c r="OV53" s="31"/>
      <c r="OW53" s="31"/>
      <c r="OX53" s="31"/>
    </row>
    <row r="54" spans="1:414" s="42" customFormat="1" ht="14" hidden="1">
      <c r="A54" s="31"/>
      <c r="B54" s="31"/>
      <c r="C54" s="34"/>
      <c r="D54" s="34"/>
      <c r="E54" s="34"/>
      <c r="F54" s="34"/>
      <c r="G54" s="34"/>
      <c r="H54" s="34"/>
      <c r="I54" s="34"/>
      <c r="J54" s="34"/>
      <c r="K54" s="31"/>
      <c r="L54" s="31"/>
      <c r="M54" s="31"/>
      <c r="N54" s="31"/>
      <c r="O54" s="31"/>
      <c r="P54" s="31"/>
      <c r="Q54" s="31"/>
      <c r="R54" s="31"/>
      <c r="S54" s="31"/>
      <c r="T54" s="35"/>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c r="IJ54" s="31"/>
      <c r="IK54" s="31"/>
      <c r="IL54" s="31"/>
      <c r="IM54" s="31"/>
      <c r="IN54" s="31"/>
      <c r="IO54" s="31"/>
      <c r="IP54" s="31"/>
      <c r="IQ54" s="31"/>
      <c r="IR54" s="31"/>
      <c r="IS54" s="31"/>
      <c r="IT54" s="31"/>
      <c r="IU54" s="31"/>
      <c r="IV54" s="31"/>
      <c r="IW54" s="31"/>
      <c r="IX54" s="31"/>
      <c r="IY54" s="31"/>
      <c r="IZ54" s="31"/>
      <c r="JA54" s="31"/>
      <c r="JB54" s="31"/>
      <c r="JC54" s="31"/>
      <c r="JD54" s="31"/>
      <c r="JE54" s="31"/>
      <c r="JF54" s="31"/>
      <c r="JG54" s="31"/>
      <c r="JH54" s="31"/>
      <c r="JI54" s="31"/>
      <c r="JJ54" s="31"/>
      <c r="JK54" s="31"/>
      <c r="JL54" s="31"/>
      <c r="JM54" s="31"/>
      <c r="JN54" s="31"/>
      <c r="JO54" s="31"/>
      <c r="JP54" s="31"/>
      <c r="JQ54" s="31"/>
      <c r="JR54" s="31"/>
      <c r="JS54" s="31"/>
      <c r="JT54" s="31"/>
      <c r="JU54" s="31"/>
      <c r="JV54" s="31"/>
      <c r="JW54" s="31"/>
      <c r="JX54" s="31"/>
      <c r="JY54" s="31"/>
      <c r="JZ54" s="31"/>
      <c r="KA54" s="31"/>
      <c r="KB54" s="31"/>
      <c r="KC54" s="31"/>
      <c r="KD54" s="31"/>
      <c r="KE54" s="31"/>
      <c r="KF54" s="31"/>
      <c r="KG54" s="31"/>
      <c r="KH54" s="31"/>
      <c r="KI54" s="31"/>
      <c r="KJ54" s="31"/>
      <c r="KK54" s="31"/>
      <c r="KL54" s="31"/>
      <c r="KM54" s="31"/>
      <c r="KN54" s="31"/>
      <c r="KO54" s="31"/>
      <c r="KP54" s="31"/>
      <c r="KQ54" s="31"/>
      <c r="KR54" s="31"/>
      <c r="KS54" s="31"/>
      <c r="KT54" s="31"/>
      <c r="KU54" s="31"/>
      <c r="KV54" s="31"/>
      <c r="KW54" s="31"/>
      <c r="KX54" s="31"/>
      <c r="KY54" s="31"/>
      <c r="KZ54" s="31"/>
      <c r="LA54" s="31"/>
      <c r="LB54" s="31"/>
      <c r="LC54" s="31"/>
      <c r="LD54" s="31"/>
      <c r="LE54" s="31"/>
      <c r="LF54" s="31"/>
      <c r="LG54" s="31"/>
      <c r="LH54" s="31"/>
      <c r="LI54" s="31"/>
      <c r="LJ54" s="31"/>
      <c r="LK54" s="31"/>
      <c r="LL54" s="31"/>
      <c r="LM54" s="31"/>
      <c r="LN54" s="31"/>
      <c r="LO54" s="31"/>
      <c r="LP54" s="31"/>
      <c r="LQ54" s="31"/>
      <c r="LR54" s="31"/>
      <c r="LS54" s="31"/>
      <c r="LT54" s="31"/>
      <c r="LU54" s="31"/>
      <c r="LV54" s="31"/>
      <c r="LW54" s="31"/>
      <c r="LX54" s="31"/>
      <c r="LY54" s="31"/>
      <c r="LZ54" s="31"/>
      <c r="MA54" s="31"/>
      <c r="MB54" s="31"/>
      <c r="MC54" s="31"/>
      <c r="MD54" s="31"/>
      <c r="ME54" s="31"/>
      <c r="MF54" s="31"/>
      <c r="MG54" s="31"/>
      <c r="MH54" s="31"/>
      <c r="MI54" s="31"/>
      <c r="MJ54" s="31"/>
      <c r="MK54" s="31"/>
      <c r="ML54" s="31"/>
      <c r="MM54" s="31"/>
      <c r="MN54" s="31"/>
      <c r="MO54" s="31"/>
      <c r="MP54" s="31"/>
      <c r="MQ54" s="31"/>
      <c r="MR54" s="31"/>
      <c r="MS54" s="31"/>
      <c r="MT54" s="31"/>
      <c r="MU54" s="31"/>
      <c r="MV54" s="31"/>
      <c r="MW54" s="31"/>
      <c r="MX54" s="31"/>
      <c r="MY54" s="31"/>
      <c r="MZ54" s="31"/>
      <c r="NA54" s="31"/>
      <c r="NB54" s="31"/>
      <c r="NC54" s="31"/>
      <c r="ND54" s="31"/>
      <c r="NE54" s="31"/>
      <c r="NF54" s="31"/>
      <c r="NG54" s="31"/>
      <c r="NH54" s="31"/>
      <c r="NI54" s="31"/>
      <c r="NJ54" s="31"/>
      <c r="NK54" s="31"/>
      <c r="NL54" s="31"/>
      <c r="NM54" s="31"/>
      <c r="NN54" s="31"/>
      <c r="NO54" s="31"/>
      <c r="NP54" s="31"/>
      <c r="NQ54" s="31"/>
      <c r="NR54" s="31"/>
      <c r="NS54" s="31"/>
      <c r="NT54" s="31"/>
      <c r="NU54" s="31"/>
      <c r="NV54" s="31"/>
      <c r="NW54" s="31"/>
      <c r="NX54" s="31"/>
      <c r="NY54" s="31"/>
      <c r="NZ54" s="31"/>
      <c r="OA54" s="31"/>
      <c r="OB54" s="31"/>
      <c r="OC54" s="31"/>
      <c r="OD54" s="31"/>
      <c r="OE54" s="31"/>
      <c r="OF54" s="31"/>
      <c r="OG54" s="31"/>
      <c r="OH54" s="31"/>
      <c r="OI54" s="31"/>
      <c r="OJ54" s="31"/>
      <c r="OK54" s="31"/>
      <c r="OL54" s="31"/>
      <c r="OM54" s="31"/>
      <c r="ON54" s="31"/>
      <c r="OO54" s="31"/>
      <c r="OP54" s="31"/>
      <c r="OQ54" s="31"/>
      <c r="OR54" s="31"/>
      <c r="OS54" s="31"/>
      <c r="OT54" s="31"/>
      <c r="OU54" s="31"/>
      <c r="OV54" s="31"/>
      <c r="OW54" s="31"/>
      <c r="OX54" s="31"/>
    </row>
    <row r="55" spans="1:414"/>
    <row r="56" spans="1:414"/>
    <row r="57" spans="1:414"/>
    <row r="58" spans="1:414"/>
  </sheetData>
  <sheetProtection algorithmName="SHA-512" hashValue="ZLePdHQPRaHu1Mt04GDZEJpq/FOji0DD8oDCvGRdpVveMgedCR0K2P+Gv5/Drafhy9l9M1QbRmm/VMWfS3vmtA==" saltValue="NNG8SMrMRHVR87/Gicy/Kw==" spinCount="100000" sheet="1" selectLockedCells="1"/>
  <mergeCells count="15">
    <mergeCell ref="C35:J35"/>
    <mergeCell ref="C36:J36"/>
    <mergeCell ref="C31:J31"/>
    <mergeCell ref="C29:J29"/>
    <mergeCell ref="C30:J30"/>
    <mergeCell ref="C32:J32"/>
    <mergeCell ref="L10:L11"/>
    <mergeCell ref="C34:J34"/>
    <mergeCell ref="C6:D6"/>
    <mergeCell ref="H20:I20"/>
    <mergeCell ref="C26:I26"/>
    <mergeCell ref="H19:I19"/>
    <mergeCell ref="C24:I24"/>
    <mergeCell ref="H10:I10"/>
    <mergeCell ref="C13:D13"/>
  </mergeCells>
  <conditionalFormatting sqref="O9:O10">
    <cfRule type="expression" dxfId="5" priority="5">
      <formula>C10="yes"</formula>
    </cfRule>
    <cfRule type="expression" dxfId="4" priority="6" stopIfTrue="1">
      <formula>"d14=""yes"""</formula>
    </cfRule>
  </conditionalFormatting>
  <conditionalFormatting sqref="L9:N10 R12 R9:R10 L12:N12">
    <cfRule type="expression" dxfId="3" priority="17">
      <formula>A10="yes"</formula>
    </cfRule>
    <cfRule type="expression" dxfId="2" priority="18" stopIfTrue="1">
      <formula>"d14=""yes"""</formula>
    </cfRule>
  </conditionalFormatting>
  <conditionalFormatting sqref="O12">
    <cfRule type="expression" dxfId="1" priority="23">
      <formula>#REF!="yes"</formula>
    </cfRule>
    <cfRule type="expression" dxfId="0" priority="24" stopIfTrue="1">
      <formula>"d14=""yes"""</formula>
    </cfRule>
  </conditionalFormatting>
  <dataValidations count="3">
    <dataValidation type="list" allowBlank="1" showInputMessage="1" showErrorMessage="1" sqref="F10 D10" xr:uid="{00000000-0002-0000-0000-000000000000}">
      <formula1>$W$9:$W$10</formula1>
    </dataValidation>
    <dataValidation type="list" allowBlank="1" showInputMessage="1" showErrorMessage="1" sqref="D14" xr:uid="{DFC1A53D-37FA-4DA3-9139-3482BDCAC295}">
      <formula1>$Y$14:$Y$18</formula1>
    </dataValidation>
    <dataValidation type="list" allowBlank="1" showInputMessage="1" showErrorMessage="1" sqref="F15:F17" xr:uid="{00000000-0002-0000-0000-000002000000}">
      <formula1>$T$6:$T$10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2"/>
  <sheetViews>
    <sheetView topLeftCell="A49" workbookViewId="0">
      <selection activeCell="J17" sqref="J17"/>
    </sheetView>
  </sheetViews>
  <sheetFormatPr defaultColWidth="12.7265625" defaultRowHeight="13.5"/>
  <cols>
    <col min="1" max="1" width="3.1796875" style="6" customWidth="1"/>
    <col min="2" max="2" width="8.1796875" style="6" customWidth="1"/>
    <col min="3" max="6" width="11.81640625" style="1" customWidth="1"/>
    <col min="7" max="16384" width="12.7265625" style="7"/>
  </cols>
  <sheetData>
    <row r="1" spans="1:6">
      <c r="A1" s="9"/>
      <c r="B1" s="5"/>
      <c r="D1" s="2"/>
    </row>
    <row r="2" spans="1:6">
      <c r="B2" s="5"/>
      <c r="E2" s="155"/>
      <c r="F2" s="156"/>
    </row>
    <row r="3" spans="1:6">
      <c r="B3" s="6" t="s">
        <v>33</v>
      </c>
    </row>
    <row r="4" spans="1:6">
      <c r="C4" s="6"/>
      <c r="D4" s="6"/>
      <c r="E4" s="6"/>
      <c r="F4" s="6"/>
    </row>
    <row r="5" spans="1:6" ht="16.5" customHeight="1">
      <c r="D5" s="3"/>
      <c r="E5" s="3"/>
      <c r="F5" s="3"/>
    </row>
    <row r="6" spans="1:6">
      <c r="D6" s="3"/>
      <c r="E6" s="3"/>
      <c r="F6" s="3"/>
    </row>
    <row r="7" spans="1:6">
      <c r="D7" s="3"/>
      <c r="E7" s="3"/>
      <c r="F7" s="3"/>
    </row>
    <row r="8" spans="1:6">
      <c r="B8" s="5"/>
      <c r="D8" s="3"/>
      <c r="E8" s="3"/>
      <c r="F8" s="3"/>
    </row>
    <row r="9" spans="1:6" ht="15.75" customHeight="1">
      <c r="B9" s="157" t="s">
        <v>34</v>
      </c>
      <c r="C9" s="159" t="s">
        <v>35</v>
      </c>
      <c r="D9" s="159"/>
      <c r="E9" s="159" t="s">
        <v>36</v>
      </c>
      <c r="F9" s="160"/>
    </row>
    <row r="10" spans="1:6">
      <c r="B10" s="158"/>
      <c r="C10" s="26" t="s">
        <v>15</v>
      </c>
      <c r="D10" s="26" t="s">
        <v>19</v>
      </c>
      <c r="E10" s="26" t="s">
        <v>15</v>
      </c>
      <c r="F10" s="27" t="s">
        <v>19</v>
      </c>
    </row>
    <row r="11" spans="1:6" ht="14.5">
      <c r="A11" s="7"/>
      <c r="B11" s="17">
        <v>15</v>
      </c>
      <c r="C11" s="18">
        <v>2</v>
      </c>
      <c r="D11" s="18">
        <v>0.89999999999999991</v>
      </c>
      <c r="E11" s="18">
        <v>0.1</v>
      </c>
      <c r="F11" s="18">
        <v>0.1</v>
      </c>
    </row>
    <row r="12" spans="1:6" ht="14.5">
      <c r="A12" s="7"/>
      <c r="B12" s="19">
        <v>16</v>
      </c>
      <c r="C12" s="20">
        <v>2.4</v>
      </c>
      <c r="D12" s="20">
        <v>1</v>
      </c>
      <c r="E12" s="20">
        <v>0.3</v>
      </c>
      <c r="F12" s="20">
        <v>0.2</v>
      </c>
    </row>
    <row r="13" spans="1:6" ht="14.5">
      <c r="A13" s="7"/>
      <c r="B13" s="19">
        <v>17</v>
      </c>
      <c r="C13" s="20">
        <v>2.9</v>
      </c>
      <c r="D13" s="20">
        <v>1.2</v>
      </c>
      <c r="E13" s="20">
        <v>0.70000000000000007</v>
      </c>
      <c r="F13" s="20">
        <v>0.3</v>
      </c>
    </row>
    <row r="14" spans="1:6" ht="14.5">
      <c r="A14" s="7"/>
      <c r="B14" s="19">
        <v>18</v>
      </c>
      <c r="C14" s="20">
        <v>3.3000000000000003</v>
      </c>
      <c r="D14" s="20">
        <v>1.4000000000000001</v>
      </c>
      <c r="E14" s="20">
        <v>1</v>
      </c>
      <c r="F14" s="20">
        <v>0.5</v>
      </c>
    </row>
    <row r="15" spans="1:6" ht="14.5">
      <c r="A15" s="7"/>
      <c r="B15" s="19">
        <v>19</v>
      </c>
      <c r="C15" s="20">
        <v>3.5</v>
      </c>
      <c r="D15" s="20">
        <v>1.4000000000000001</v>
      </c>
      <c r="E15" s="20">
        <v>1</v>
      </c>
      <c r="F15" s="20">
        <v>0.5</v>
      </c>
    </row>
    <row r="16" spans="1:6" ht="14.5">
      <c r="A16" s="7"/>
      <c r="B16" s="19">
        <v>20</v>
      </c>
      <c r="C16" s="20">
        <v>3.3000000000000003</v>
      </c>
      <c r="D16" s="20">
        <v>1.3</v>
      </c>
      <c r="E16" s="20">
        <v>1.3</v>
      </c>
      <c r="F16" s="20">
        <v>0.6</v>
      </c>
    </row>
    <row r="17" spans="1:6" ht="14.5">
      <c r="A17" s="7"/>
      <c r="B17" s="19">
        <v>21</v>
      </c>
      <c r="C17" s="20">
        <v>3.1</v>
      </c>
      <c r="D17" s="20">
        <v>1.2</v>
      </c>
      <c r="E17" s="20">
        <v>1.5</v>
      </c>
      <c r="F17" s="20">
        <v>0.70000000000000007</v>
      </c>
    </row>
    <row r="18" spans="1:6" ht="14.5">
      <c r="A18" s="7"/>
      <c r="B18" s="19">
        <v>22</v>
      </c>
      <c r="C18" s="20">
        <v>3</v>
      </c>
      <c r="D18" s="20">
        <v>1.1000000000000001</v>
      </c>
      <c r="E18" s="20">
        <v>1.6</v>
      </c>
      <c r="F18" s="20">
        <v>0.8</v>
      </c>
    </row>
    <row r="19" spans="1:6" ht="14.5">
      <c r="A19" s="7"/>
      <c r="B19" s="19">
        <v>23</v>
      </c>
      <c r="C19" s="20">
        <v>2.9</v>
      </c>
      <c r="D19" s="20">
        <v>1</v>
      </c>
      <c r="E19" s="20">
        <v>1.7000000000000002</v>
      </c>
      <c r="F19" s="20">
        <v>0.89999999999999991</v>
      </c>
    </row>
    <row r="20" spans="1:6" ht="14.5">
      <c r="A20" s="7"/>
      <c r="B20" s="19">
        <v>24</v>
      </c>
      <c r="C20" s="20">
        <v>2.7</v>
      </c>
      <c r="D20" s="20">
        <v>1</v>
      </c>
      <c r="E20" s="20">
        <v>1.9</v>
      </c>
      <c r="F20" s="20">
        <v>0.89999999999999991</v>
      </c>
    </row>
    <row r="21" spans="1:6" ht="14.5">
      <c r="A21" s="7"/>
      <c r="B21" s="19">
        <v>25</v>
      </c>
      <c r="C21" s="20">
        <v>2.6</v>
      </c>
      <c r="D21" s="20">
        <v>1</v>
      </c>
      <c r="E21" s="20">
        <v>2</v>
      </c>
      <c r="F21" s="20">
        <v>0.89999999999999991</v>
      </c>
    </row>
    <row r="22" spans="1:6" ht="14.5">
      <c r="A22" s="7"/>
      <c r="B22" s="19">
        <v>26</v>
      </c>
      <c r="C22" s="20">
        <v>2.6</v>
      </c>
      <c r="D22" s="20">
        <v>0.89999999999999991</v>
      </c>
      <c r="E22" s="20">
        <v>2</v>
      </c>
      <c r="F22" s="20">
        <v>0.89999999999999991</v>
      </c>
    </row>
    <row r="23" spans="1:6" ht="14.5">
      <c r="A23" s="7"/>
      <c r="B23" s="19">
        <v>27</v>
      </c>
      <c r="C23" s="20">
        <v>2.5</v>
      </c>
      <c r="D23" s="20">
        <v>0.89999999999999991</v>
      </c>
      <c r="E23" s="20">
        <v>2.1</v>
      </c>
      <c r="F23" s="20">
        <v>1</v>
      </c>
    </row>
    <row r="24" spans="1:6" ht="14.5">
      <c r="A24" s="7"/>
      <c r="B24" s="19">
        <v>28</v>
      </c>
      <c r="C24" s="20">
        <v>2.4</v>
      </c>
      <c r="D24" s="20">
        <v>1</v>
      </c>
      <c r="E24" s="20">
        <v>2.2000000000000002</v>
      </c>
      <c r="F24" s="20">
        <v>0.89999999999999991</v>
      </c>
    </row>
    <row r="25" spans="1:6" ht="14.5">
      <c r="A25" s="7"/>
      <c r="B25" s="19">
        <v>29</v>
      </c>
      <c r="C25" s="20">
        <v>2.4</v>
      </c>
      <c r="D25" s="20">
        <v>1</v>
      </c>
      <c r="E25" s="20">
        <v>2.2000000000000002</v>
      </c>
      <c r="F25" s="20">
        <v>1.1000000000000001</v>
      </c>
    </row>
    <row r="26" spans="1:6" ht="14.5">
      <c r="A26" s="7"/>
      <c r="B26" s="19">
        <v>30</v>
      </c>
      <c r="C26" s="20">
        <v>2.5</v>
      </c>
      <c r="D26" s="20">
        <v>1.1000000000000001</v>
      </c>
      <c r="E26" s="20">
        <v>3.1</v>
      </c>
      <c r="F26" s="20">
        <v>1.6</v>
      </c>
    </row>
    <row r="27" spans="1:6" ht="14.5">
      <c r="A27" s="7"/>
      <c r="B27" s="19">
        <v>31</v>
      </c>
      <c r="C27" s="20">
        <v>2.5</v>
      </c>
      <c r="D27" s="20">
        <v>1.1000000000000001</v>
      </c>
      <c r="E27" s="20">
        <v>3.3000000000000003</v>
      </c>
      <c r="F27" s="20">
        <v>1.7999999999999998</v>
      </c>
    </row>
    <row r="28" spans="1:6" ht="14.5">
      <c r="A28" s="7"/>
      <c r="B28" s="19">
        <v>32</v>
      </c>
      <c r="C28" s="20">
        <v>2.4</v>
      </c>
      <c r="D28" s="20">
        <v>1.2</v>
      </c>
      <c r="E28" s="20">
        <v>3.5</v>
      </c>
      <c r="F28" s="20">
        <v>2.1</v>
      </c>
    </row>
    <row r="29" spans="1:6" ht="14.5">
      <c r="A29" s="7"/>
      <c r="B29" s="19">
        <v>33</v>
      </c>
      <c r="C29" s="20">
        <v>2.6</v>
      </c>
      <c r="D29" s="20">
        <v>1.4000000000000001</v>
      </c>
      <c r="E29" s="20">
        <v>3.7</v>
      </c>
      <c r="F29" s="20">
        <v>2.4</v>
      </c>
    </row>
    <row r="30" spans="1:6" ht="14.5">
      <c r="A30" s="7"/>
      <c r="B30" s="19">
        <v>34</v>
      </c>
      <c r="C30" s="20">
        <v>2.6</v>
      </c>
      <c r="D30" s="20">
        <v>1.5</v>
      </c>
      <c r="E30" s="20">
        <v>3.9000000000000004</v>
      </c>
      <c r="F30" s="20">
        <v>2.6</v>
      </c>
    </row>
    <row r="31" spans="1:6" ht="14.5">
      <c r="A31" s="7"/>
      <c r="B31" s="19">
        <v>35</v>
      </c>
      <c r="C31" s="20">
        <v>2.6</v>
      </c>
      <c r="D31" s="20">
        <v>1.7000000000000002</v>
      </c>
      <c r="E31" s="20">
        <v>4.3</v>
      </c>
      <c r="F31" s="20">
        <v>3</v>
      </c>
    </row>
    <row r="32" spans="1:6" ht="14.5">
      <c r="A32" s="7"/>
      <c r="B32" s="19">
        <v>36</v>
      </c>
      <c r="C32" s="20">
        <v>2.6</v>
      </c>
      <c r="D32" s="20">
        <v>1.7999999999999998</v>
      </c>
      <c r="E32" s="20">
        <v>4.6999999999999993</v>
      </c>
      <c r="F32" s="20">
        <v>3.4000000000000004</v>
      </c>
    </row>
    <row r="33" spans="1:6" ht="14.5">
      <c r="A33" s="7"/>
      <c r="B33" s="19">
        <v>37</v>
      </c>
      <c r="C33" s="20">
        <v>2.7</v>
      </c>
      <c r="D33" s="20">
        <v>1.9</v>
      </c>
      <c r="E33" s="20">
        <v>5.2</v>
      </c>
      <c r="F33" s="20">
        <v>4.0999999999999996</v>
      </c>
    </row>
    <row r="34" spans="1:6" ht="14.5">
      <c r="A34" s="7"/>
      <c r="B34" s="19">
        <v>38</v>
      </c>
      <c r="C34" s="20">
        <v>3.1</v>
      </c>
      <c r="D34" s="20">
        <v>2.1</v>
      </c>
      <c r="E34" s="20">
        <v>5.6999999999999993</v>
      </c>
      <c r="F34" s="20">
        <v>4.8</v>
      </c>
    </row>
    <row r="35" spans="1:6" ht="14.5">
      <c r="A35" s="7"/>
      <c r="B35" s="19">
        <v>39</v>
      </c>
      <c r="C35" s="20">
        <v>3.3000000000000003</v>
      </c>
      <c r="D35" s="20">
        <v>2.5</v>
      </c>
      <c r="E35" s="20">
        <v>5.8999999999999995</v>
      </c>
      <c r="F35" s="20">
        <v>5.3000000000000007</v>
      </c>
    </row>
    <row r="36" spans="1:6" ht="14.5">
      <c r="A36" s="7"/>
      <c r="B36" s="19">
        <v>40</v>
      </c>
      <c r="C36" s="20">
        <v>3.5999999999999996</v>
      </c>
      <c r="D36" s="20">
        <v>2.7</v>
      </c>
      <c r="E36" s="20">
        <v>6.3</v>
      </c>
      <c r="F36" s="20">
        <v>5.8</v>
      </c>
    </row>
    <row r="37" spans="1:6" ht="14.5">
      <c r="A37" s="7"/>
      <c r="B37" s="19">
        <v>41</v>
      </c>
      <c r="C37" s="20">
        <v>4.2</v>
      </c>
      <c r="D37" s="20">
        <v>3.2</v>
      </c>
      <c r="E37" s="20">
        <v>6.4</v>
      </c>
      <c r="F37" s="20">
        <v>6.1</v>
      </c>
    </row>
    <row r="38" spans="1:6" ht="14.5">
      <c r="A38" s="7"/>
      <c r="B38" s="19">
        <v>42</v>
      </c>
      <c r="C38" s="20">
        <v>4.6000000000000005</v>
      </c>
      <c r="D38" s="20">
        <v>3.4000000000000004</v>
      </c>
      <c r="E38" s="20">
        <v>7.1999999999999993</v>
      </c>
      <c r="F38" s="20">
        <v>6.8000000000000007</v>
      </c>
    </row>
    <row r="39" spans="1:6" ht="14.5">
      <c r="A39" s="7"/>
      <c r="B39" s="19">
        <v>43</v>
      </c>
      <c r="C39" s="20">
        <v>5</v>
      </c>
      <c r="D39" s="20">
        <v>3.5999999999999996</v>
      </c>
      <c r="E39" s="20">
        <v>8.4</v>
      </c>
      <c r="F39" s="20">
        <v>7.8000000000000007</v>
      </c>
    </row>
    <row r="40" spans="1:6" ht="14.5">
      <c r="A40" s="7"/>
      <c r="B40" s="19">
        <v>44</v>
      </c>
      <c r="C40" s="20">
        <v>5.6999999999999993</v>
      </c>
      <c r="D40" s="20">
        <v>3.9000000000000004</v>
      </c>
      <c r="E40" s="20">
        <v>9.3000000000000007</v>
      </c>
      <c r="F40" s="20">
        <v>8.4</v>
      </c>
    </row>
    <row r="41" spans="1:6" ht="14.5">
      <c r="A41" s="7"/>
      <c r="B41" s="19">
        <v>45</v>
      </c>
      <c r="C41" s="20">
        <v>6.4</v>
      </c>
      <c r="D41" s="20">
        <v>4.2</v>
      </c>
      <c r="E41" s="20">
        <v>10.600000000000001</v>
      </c>
      <c r="F41" s="20">
        <v>9.2000000000000011</v>
      </c>
    </row>
    <row r="42" spans="1:6" ht="14.5">
      <c r="A42" s="7"/>
      <c r="B42" s="19">
        <v>46</v>
      </c>
      <c r="C42" s="20">
        <v>7.1</v>
      </c>
      <c r="D42" s="20">
        <v>4.5</v>
      </c>
      <c r="E42" s="20">
        <v>12.1</v>
      </c>
      <c r="F42" s="20">
        <v>10.3</v>
      </c>
    </row>
    <row r="43" spans="1:6" ht="14.5">
      <c r="A43" s="7"/>
      <c r="B43" s="19">
        <v>47</v>
      </c>
      <c r="C43" s="20">
        <v>7.9</v>
      </c>
      <c r="D43" s="20">
        <v>4.8</v>
      </c>
      <c r="E43" s="20">
        <v>13.799999999999999</v>
      </c>
      <c r="F43" s="20">
        <v>11.5</v>
      </c>
    </row>
    <row r="44" spans="1:6" ht="14.5">
      <c r="A44" s="7"/>
      <c r="B44" s="19">
        <v>48</v>
      </c>
      <c r="C44" s="20">
        <v>8.8000000000000007</v>
      </c>
      <c r="D44" s="20">
        <v>5.3000000000000007</v>
      </c>
      <c r="E44" s="20">
        <v>15.600000000000001</v>
      </c>
      <c r="F44" s="20">
        <v>13.200000000000001</v>
      </c>
    </row>
    <row r="45" spans="1:6" ht="14.5">
      <c r="A45" s="7"/>
      <c r="B45" s="19">
        <v>49</v>
      </c>
      <c r="C45" s="20">
        <v>10.199999999999999</v>
      </c>
      <c r="D45" s="20">
        <v>6.1</v>
      </c>
      <c r="E45" s="20">
        <v>17.3</v>
      </c>
      <c r="F45" s="20">
        <v>14.9</v>
      </c>
    </row>
    <row r="46" spans="1:6" ht="14.5">
      <c r="A46" s="7"/>
      <c r="B46" s="19">
        <v>50</v>
      </c>
      <c r="C46" s="20">
        <v>11.399999999999999</v>
      </c>
      <c r="D46" s="20">
        <v>7</v>
      </c>
      <c r="E46" s="20">
        <v>19.3</v>
      </c>
      <c r="F46" s="20">
        <v>16.8</v>
      </c>
    </row>
    <row r="47" spans="1:6" ht="14.5">
      <c r="A47" s="7"/>
      <c r="B47" s="19">
        <v>51</v>
      </c>
      <c r="C47" s="20">
        <v>12.8</v>
      </c>
      <c r="D47" s="20">
        <v>7.9</v>
      </c>
      <c r="E47" s="20">
        <v>21.5</v>
      </c>
      <c r="F47" s="20">
        <v>19.3</v>
      </c>
    </row>
    <row r="48" spans="1:6" ht="14.5">
      <c r="A48" s="7"/>
      <c r="B48" s="19">
        <v>52</v>
      </c>
      <c r="C48" s="20">
        <v>14.2</v>
      </c>
      <c r="D48" s="20">
        <v>9.1</v>
      </c>
      <c r="E48" s="20">
        <v>24.1</v>
      </c>
      <c r="F48" s="20">
        <v>21.5</v>
      </c>
    </row>
    <row r="49" spans="1:6" ht="14.5">
      <c r="A49" s="7"/>
      <c r="B49" s="19">
        <v>53</v>
      </c>
      <c r="C49" s="20">
        <v>16</v>
      </c>
      <c r="D49" s="20">
        <v>10.5</v>
      </c>
      <c r="E49" s="20">
        <v>27.599999999999998</v>
      </c>
      <c r="F49" s="20">
        <v>24.3</v>
      </c>
    </row>
    <row r="50" spans="1:6" ht="14.5">
      <c r="A50" s="7"/>
      <c r="B50" s="19">
        <v>54</v>
      </c>
      <c r="C50" s="20">
        <v>18.100000000000001</v>
      </c>
      <c r="D50" s="20">
        <v>12</v>
      </c>
      <c r="E50" s="20">
        <v>32.200000000000003</v>
      </c>
      <c r="F50" s="20">
        <v>27.400000000000002</v>
      </c>
    </row>
    <row r="51" spans="1:6" ht="14.5">
      <c r="A51" s="7"/>
      <c r="B51" s="19">
        <v>55</v>
      </c>
      <c r="C51" s="20">
        <v>20.099999999999998</v>
      </c>
      <c r="D51" s="20">
        <v>13.4</v>
      </c>
      <c r="E51" s="20">
        <v>36.200000000000003</v>
      </c>
      <c r="F51" s="20">
        <v>30.7</v>
      </c>
    </row>
    <row r="52" spans="1:6" ht="14.5">
      <c r="A52" s="7"/>
      <c r="B52" s="19">
        <v>56</v>
      </c>
      <c r="C52" s="20">
        <v>22</v>
      </c>
      <c r="D52" s="20">
        <v>14.8</v>
      </c>
      <c r="E52" s="20">
        <v>40.9</v>
      </c>
      <c r="F52" s="20">
        <v>34.200000000000003</v>
      </c>
    </row>
    <row r="53" spans="1:6" ht="14.5">
      <c r="A53" s="7"/>
      <c r="B53" s="19">
        <v>57</v>
      </c>
      <c r="C53" s="20">
        <v>24.4</v>
      </c>
      <c r="D53" s="20">
        <v>16.399999999999999</v>
      </c>
      <c r="E53" s="20">
        <v>46.3</v>
      </c>
      <c r="F53" s="20">
        <v>37.599999999999994</v>
      </c>
    </row>
    <row r="54" spans="1:6" ht="14.5">
      <c r="A54" s="7"/>
      <c r="B54" s="19">
        <v>58</v>
      </c>
      <c r="C54" s="20">
        <v>26.8</v>
      </c>
      <c r="D54" s="20">
        <v>18</v>
      </c>
      <c r="E54" s="20">
        <v>51.8</v>
      </c>
      <c r="F54" s="20">
        <v>40.700000000000003</v>
      </c>
    </row>
    <row r="55" spans="1:6" ht="14.5">
      <c r="A55" s="7"/>
      <c r="B55" s="19">
        <v>59</v>
      </c>
      <c r="C55" s="20">
        <v>29.5</v>
      </c>
      <c r="D55" s="20">
        <v>19.5</v>
      </c>
      <c r="E55" s="20">
        <v>58</v>
      </c>
      <c r="F55" s="20">
        <v>44</v>
      </c>
    </row>
    <row r="56" spans="1:6" ht="14.5">
      <c r="A56" s="7"/>
      <c r="B56" s="19">
        <v>60</v>
      </c>
      <c r="C56" s="20">
        <v>32.599999999999994</v>
      </c>
      <c r="D56" s="20">
        <v>21.299999999999997</v>
      </c>
      <c r="E56" s="20">
        <v>65.199999999999989</v>
      </c>
      <c r="F56" s="20">
        <v>47.5</v>
      </c>
    </row>
    <row r="57" spans="1:6" ht="14.5">
      <c r="A57" s="7"/>
      <c r="B57" s="19">
        <v>61</v>
      </c>
      <c r="C57" s="20">
        <v>35.799999999999997</v>
      </c>
      <c r="D57" s="20">
        <v>23.3</v>
      </c>
      <c r="E57" s="20">
        <v>73.2</v>
      </c>
      <c r="F57" s="20">
        <v>51.5</v>
      </c>
    </row>
    <row r="58" spans="1:6" ht="14.5">
      <c r="A58" s="7"/>
      <c r="B58" s="19">
        <v>62</v>
      </c>
      <c r="C58" s="20">
        <v>39.300000000000004</v>
      </c>
      <c r="D58" s="20">
        <v>25.7</v>
      </c>
      <c r="E58" s="20">
        <v>81.599999999999994</v>
      </c>
      <c r="F58" s="20">
        <v>56.7</v>
      </c>
    </row>
    <row r="59" spans="1:6" ht="14.5">
      <c r="A59" s="7"/>
      <c r="B59" s="19">
        <v>63</v>
      </c>
      <c r="C59" s="20">
        <v>42.9</v>
      </c>
      <c r="D59" s="20">
        <v>29</v>
      </c>
      <c r="E59" s="20">
        <v>90.5</v>
      </c>
      <c r="F59" s="20">
        <v>62.599999999999994</v>
      </c>
    </row>
    <row r="60" spans="1:6" ht="14.5">
      <c r="A60" s="7"/>
      <c r="B60" s="19">
        <v>64</v>
      </c>
      <c r="C60" s="20">
        <v>46.7</v>
      </c>
      <c r="D60" s="20">
        <v>32.599999999999994</v>
      </c>
      <c r="E60" s="20">
        <v>100.39999999999999</v>
      </c>
      <c r="F60" s="20">
        <v>69.599999999999994</v>
      </c>
    </row>
    <row r="61" spans="1:6" ht="14.5">
      <c r="A61" s="7"/>
      <c r="B61" s="19">
        <v>65</v>
      </c>
      <c r="C61" s="20">
        <v>62.199999999999996</v>
      </c>
      <c r="D61" s="20">
        <v>44.900000000000006</v>
      </c>
      <c r="E61" s="20">
        <v>96.5</v>
      </c>
      <c r="F61" s="20">
        <v>66.900000000000006</v>
      </c>
    </row>
    <row r="62" spans="1:6" ht="14.5">
      <c r="A62" s="7"/>
      <c r="B62" s="19">
        <v>66</v>
      </c>
      <c r="C62" s="20">
        <v>68.3</v>
      </c>
      <c r="D62" s="20">
        <v>51.3</v>
      </c>
      <c r="E62" s="20">
        <v>105.3</v>
      </c>
      <c r="F62" s="20">
        <v>73.099999999999994</v>
      </c>
    </row>
    <row r="63" spans="1:6" ht="14.5">
      <c r="A63" s="1"/>
      <c r="B63" s="19">
        <v>67</v>
      </c>
      <c r="C63" s="20">
        <v>74.599999999999994</v>
      </c>
      <c r="D63" s="20">
        <v>58.9</v>
      </c>
      <c r="E63" s="20">
        <v>114.5</v>
      </c>
      <c r="F63" s="20">
        <v>80</v>
      </c>
    </row>
    <row r="64" spans="1:6" ht="14.5">
      <c r="A64" s="1"/>
      <c r="B64" s="19">
        <v>68</v>
      </c>
      <c r="C64" s="20">
        <v>80.099999999999994</v>
      </c>
      <c r="D64" s="20">
        <v>67.2</v>
      </c>
      <c r="E64" s="20">
        <v>127.6</v>
      </c>
      <c r="F64" s="20">
        <v>91</v>
      </c>
    </row>
    <row r="65" spans="1:6" ht="14.5">
      <c r="A65" s="1"/>
      <c r="B65" s="21">
        <v>69</v>
      </c>
      <c r="C65" s="30">
        <v>85.600000000000009</v>
      </c>
      <c r="D65" s="30">
        <v>76.8</v>
      </c>
      <c r="E65" s="20">
        <v>142.10000000000002</v>
      </c>
      <c r="F65" s="20">
        <v>103.69999999999999</v>
      </c>
    </row>
    <row r="66" spans="1:6">
      <c r="A66" s="1"/>
      <c r="B66" s="1"/>
      <c r="D66" s="4"/>
    </row>
    <row r="67" spans="1:6">
      <c r="A67" s="10"/>
      <c r="B67" s="8"/>
    </row>
    <row r="68" spans="1:6">
      <c r="A68" s="7"/>
      <c r="B68" s="7"/>
      <c r="C68" s="13"/>
      <c r="D68" s="12"/>
      <c r="E68" s="11"/>
      <c r="F68" s="11"/>
    </row>
    <row r="69" spans="1:6">
      <c r="A69" s="7"/>
      <c r="B69" s="7"/>
      <c r="C69" s="13"/>
      <c r="D69" s="12"/>
      <c r="E69" s="11"/>
      <c r="F69" s="11"/>
    </row>
    <row r="70" spans="1:6">
      <c r="A70" s="7"/>
      <c r="B70" s="7"/>
      <c r="C70" s="13"/>
      <c r="D70" s="12"/>
      <c r="E70" s="11"/>
      <c r="F70" s="11"/>
    </row>
    <row r="71" spans="1:6">
      <c r="A71" s="7"/>
      <c r="B71" s="7"/>
      <c r="C71" s="13"/>
      <c r="D71" s="12"/>
      <c r="E71" s="12"/>
      <c r="F71" s="12"/>
    </row>
    <row r="72" spans="1:6">
      <c r="A72" s="7"/>
      <c r="B72" s="7"/>
    </row>
  </sheetData>
  <mergeCells count="4">
    <mergeCell ref="E2:F2"/>
    <mergeCell ref="B9:B10"/>
    <mergeCell ref="C9:D9"/>
    <mergeCell ref="E9:F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7"/>
  <sheetViews>
    <sheetView workbookViewId="0">
      <selection activeCell="L54" sqref="L54"/>
    </sheetView>
  </sheetViews>
  <sheetFormatPr defaultColWidth="12.7265625" defaultRowHeight="13.5"/>
  <cols>
    <col min="1" max="1" width="3.1796875" style="6" customWidth="1"/>
    <col min="2" max="2" width="8.1796875" style="6" customWidth="1"/>
    <col min="3" max="4" width="10" style="1" customWidth="1"/>
    <col min="5" max="16384" width="12.7265625" style="7"/>
  </cols>
  <sheetData>
    <row r="1" spans="1:10">
      <c r="A1" s="9"/>
      <c r="B1" s="5"/>
      <c r="D1" s="2"/>
    </row>
    <row r="2" spans="1:10">
      <c r="B2" s="5"/>
    </row>
    <row r="3" spans="1:10">
      <c r="B3" s="6" t="s">
        <v>37</v>
      </c>
    </row>
    <row r="4" spans="1:10">
      <c r="C4" s="6"/>
      <c r="D4" s="6"/>
    </row>
    <row r="5" spans="1:10" ht="16.5" customHeight="1">
      <c r="D5" s="3"/>
    </row>
    <row r="6" spans="1:10">
      <c r="D6" s="3"/>
    </row>
    <row r="7" spans="1:10">
      <c r="D7" s="3"/>
    </row>
    <row r="8" spans="1:10">
      <c r="B8" s="5"/>
      <c r="C8" s="1" t="s">
        <v>44</v>
      </c>
      <c r="E8" s="7" t="s">
        <v>45</v>
      </c>
      <c r="G8" s="7" t="s">
        <v>46</v>
      </c>
      <c r="H8" s="1"/>
      <c r="I8" s="7" t="s">
        <v>47</v>
      </c>
    </row>
    <row r="9" spans="1:10" ht="15" customHeight="1">
      <c r="B9" s="157" t="s">
        <v>34</v>
      </c>
      <c r="C9" s="161" t="s">
        <v>15</v>
      </c>
      <c r="D9" s="163" t="s">
        <v>19</v>
      </c>
      <c r="E9" s="161" t="s">
        <v>15</v>
      </c>
      <c r="F9" s="163" t="s">
        <v>19</v>
      </c>
      <c r="G9" s="161" t="s">
        <v>15</v>
      </c>
      <c r="H9" s="163" t="s">
        <v>19</v>
      </c>
      <c r="I9" s="161" t="s">
        <v>15</v>
      </c>
      <c r="J9" s="163" t="s">
        <v>19</v>
      </c>
    </row>
    <row r="10" spans="1:10">
      <c r="A10" s="7"/>
      <c r="B10" s="158"/>
      <c r="C10" s="162"/>
      <c r="D10" s="164"/>
      <c r="E10" s="162"/>
      <c r="F10" s="164"/>
      <c r="G10" s="162"/>
      <c r="H10" s="164"/>
      <c r="I10" s="162"/>
      <c r="J10" s="164"/>
    </row>
    <row r="11" spans="1:10" ht="14.5">
      <c r="A11" s="7"/>
      <c r="B11" s="17">
        <v>15</v>
      </c>
      <c r="C11" s="18">
        <v>1.67</v>
      </c>
      <c r="D11" s="18">
        <v>1.88</v>
      </c>
      <c r="E11" s="20">
        <v>0.68</v>
      </c>
      <c r="F11" s="20">
        <v>0.64</v>
      </c>
      <c r="G11" s="18">
        <v>6.37</v>
      </c>
      <c r="H11" s="18">
        <v>9.61</v>
      </c>
      <c r="I11" s="20">
        <v>2.95</v>
      </c>
      <c r="J11" s="20">
        <v>3.68</v>
      </c>
    </row>
    <row r="12" spans="1:10" ht="14.5">
      <c r="A12" s="7"/>
      <c r="B12" s="19">
        <v>16</v>
      </c>
      <c r="C12" s="20">
        <v>1.7</v>
      </c>
      <c r="D12" s="20">
        <v>1.92</v>
      </c>
      <c r="E12" s="20">
        <v>0.68</v>
      </c>
      <c r="F12" s="20">
        <v>0.65</v>
      </c>
      <c r="G12" s="20">
        <v>6.37</v>
      </c>
      <c r="H12" s="20">
        <v>9.61</v>
      </c>
      <c r="I12" s="20">
        <v>2.95</v>
      </c>
      <c r="J12" s="20">
        <v>3.68</v>
      </c>
    </row>
    <row r="13" spans="1:10" ht="14.5">
      <c r="A13" s="7"/>
      <c r="B13" s="19">
        <v>17</v>
      </c>
      <c r="C13" s="20">
        <v>1.73</v>
      </c>
      <c r="D13" s="20">
        <v>1.96</v>
      </c>
      <c r="E13" s="20">
        <v>0.69</v>
      </c>
      <c r="F13" s="20">
        <v>0.67</v>
      </c>
      <c r="G13" s="20">
        <v>6.37</v>
      </c>
      <c r="H13" s="20">
        <v>9.61</v>
      </c>
      <c r="I13" s="20">
        <v>2.95</v>
      </c>
      <c r="J13" s="20">
        <v>3.68</v>
      </c>
    </row>
    <row r="14" spans="1:10" ht="14.5">
      <c r="A14" s="7"/>
      <c r="B14" s="19">
        <v>18</v>
      </c>
      <c r="C14" s="20">
        <v>1.74</v>
      </c>
      <c r="D14" s="20">
        <v>2.0099999999999998</v>
      </c>
      <c r="E14" s="20">
        <v>0.69</v>
      </c>
      <c r="F14" s="20">
        <v>0.68</v>
      </c>
      <c r="G14" s="20">
        <v>6.37</v>
      </c>
      <c r="H14" s="20">
        <v>9.61</v>
      </c>
      <c r="I14" s="20">
        <v>2.95</v>
      </c>
      <c r="J14" s="20">
        <v>3.68</v>
      </c>
    </row>
    <row r="15" spans="1:10" ht="14.5">
      <c r="A15" s="7"/>
      <c r="B15" s="19">
        <v>19</v>
      </c>
      <c r="C15" s="20">
        <v>1.77</v>
      </c>
      <c r="D15" s="20">
        <v>2.06</v>
      </c>
      <c r="E15" s="20">
        <v>0.7</v>
      </c>
      <c r="F15" s="20">
        <v>0.7</v>
      </c>
      <c r="G15" s="20">
        <v>6.37</v>
      </c>
      <c r="H15" s="20">
        <v>9.61</v>
      </c>
      <c r="I15" s="20">
        <v>2.95</v>
      </c>
      <c r="J15" s="20">
        <v>3.68</v>
      </c>
    </row>
    <row r="16" spans="1:10" ht="14.5">
      <c r="A16" s="7"/>
      <c r="B16" s="19">
        <v>20</v>
      </c>
      <c r="C16" s="20">
        <v>1.8</v>
      </c>
      <c r="D16" s="20">
        <v>2.12</v>
      </c>
      <c r="E16" s="20">
        <v>0.71</v>
      </c>
      <c r="F16" s="20">
        <v>0.73</v>
      </c>
      <c r="G16" s="20">
        <v>6.37</v>
      </c>
      <c r="H16" s="20">
        <v>9.61</v>
      </c>
      <c r="I16" s="20">
        <v>2.95</v>
      </c>
      <c r="J16" s="20">
        <v>3.68</v>
      </c>
    </row>
    <row r="17" spans="1:10" ht="14.5">
      <c r="A17" s="7"/>
      <c r="B17" s="19">
        <v>21</v>
      </c>
      <c r="C17" s="20">
        <v>1.82</v>
      </c>
      <c r="D17" s="20">
        <v>2.19</v>
      </c>
      <c r="E17" s="20">
        <v>0.71</v>
      </c>
      <c r="F17" s="20">
        <v>0.77</v>
      </c>
      <c r="G17" s="20">
        <v>6.32</v>
      </c>
      <c r="H17" s="20">
        <v>9.85</v>
      </c>
      <c r="I17" s="20">
        <v>2.82</v>
      </c>
      <c r="J17" s="20">
        <v>3.75</v>
      </c>
    </row>
    <row r="18" spans="1:10" ht="14.5">
      <c r="A18" s="7"/>
      <c r="B18" s="19">
        <v>22</v>
      </c>
      <c r="C18" s="20">
        <v>1.84</v>
      </c>
      <c r="D18" s="20">
        <v>2.2599999999999998</v>
      </c>
      <c r="E18" s="20">
        <v>0.71</v>
      </c>
      <c r="F18" s="20">
        <v>0.82</v>
      </c>
      <c r="G18" s="20">
        <v>6.27</v>
      </c>
      <c r="H18" s="20">
        <v>10.050000000000001</v>
      </c>
      <c r="I18" s="20">
        <v>2.72</v>
      </c>
      <c r="J18" s="20">
        <v>3.83</v>
      </c>
    </row>
    <row r="19" spans="1:10" ht="14.5">
      <c r="A19" s="7"/>
      <c r="B19" s="19">
        <v>23</v>
      </c>
      <c r="C19" s="20">
        <v>1.86</v>
      </c>
      <c r="D19" s="20">
        <v>2.33</v>
      </c>
      <c r="E19" s="20">
        <v>0.71</v>
      </c>
      <c r="F19" s="20">
        <v>0.89</v>
      </c>
      <c r="G19" s="20">
        <v>6.25</v>
      </c>
      <c r="H19" s="20">
        <v>10.3</v>
      </c>
      <c r="I19" s="20">
        <v>2.65</v>
      </c>
      <c r="J19" s="20">
        <v>3.92</v>
      </c>
    </row>
    <row r="20" spans="1:10" ht="14.5">
      <c r="A20" s="7"/>
      <c r="B20" s="19">
        <v>24</v>
      </c>
      <c r="C20" s="20">
        <v>1.87</v>
      </c>
      <c r="D20" s="20">
        <v>2.37</v>
      </c>
      <c r="E20" s="20">
        <v>0.7</v>
      </c>
      <c r="F20" s="20">
        <v>0.92</v>
      </c>
      <c r="G20" s="20">
        <v>6.25</v>
      </c>
      <c r="H20" s="20">
        <v>10.52</v>
      </c>
      <c r="I20" s="20">
        <v>2.57</v>
      </c>
      <c r="J20" s="20">
        <v>3.99</v>
      </c>
    </row>
    <row r="21" spans="1:10" ht="14.5">
      <c r="A21" s="7"/>
      <c r="B21" s="19">
        <v>25</v>
      </c>
      <c r="C21" s="20">
        <v>1.82</v>
      </c>
      <c r="D21" s="20">
        <v>2.39</v>
      </c>
      <c r="E21" s="20">
        <v>0.67</v>
      </c>
      <c r="F21" s="20">
        <v>0.97</v>
      </c>
      <c r="G21" s="20">
        <v>6.25</v>
      </c>
      <c r="H21" s="20">
        <v>10.78</v>
      </c>
      <c r="I21" s="20">
        <v>2.5299999999999998</v>
      </c>
      <c r="J21" s="20">
        <v>4.08</v>
      </c>
    </row>
    <row r="22" spans="1:10" ht="14.5">
      <c r="A22" s="7"/>
      <c r="B22" s="19">
        <v>26</v>
      </c>
      <c r="C22" s="20">
        <v>1.77</v>
      </c>
      <c r="D22" s="20">
        <v>2.41</v>
      </c>
      <c r="E22" s="20">
        <v>0.64</v>
      </c>
      <c r="F22" s="20">
        <v>0.97</v>
      </c>
      <c r="G22" s="20">
        <v>6.37</v>
      </c>
      <c r="H22" s="20">
        <v>11.18</v>
      </c>
      <c r="I22" s="20">
        <v>2.5099999999999998</v>
      </c>
      <c r="J22" s="20">
        <v>4.34</v>
      </c>
    </row>
    <row r="23" spans="1:10" ht="14.5">
      <c r="A23" s="7"/>
      <c r="B23" s="19">
        <v>27</v>
      </c>
      <c r="C23" s="20">
        <v>1.76</v>
      </c>
      <c r="D23" s="20">
        <v>2.42</v>
      </c>
      <c r="E23" s="20">
        <v>0.62</v>
      </c>
      <c r="F23" s="20">
        <v>0.98</v>
      </c>
      <c r="G23" s="20">
        <v>6.53</v>
      </c>
      <c r="H23" s="20">
        <v>11.71</v>
      </c>
      <c r="I23" s="20">
        <v>2.5099999999999998</v>
      </c>
      <c r="J23" s="20">
        <v>4.57</v>
      </c>
    </row>
    <row r="24" spans="1:10" ht="14.5">
      <c r="A24" s="7"/>
      <c r="B24" s="19">
        <v>28</v>
      </c>
      <c r="C24" s="20">
        <v>1.76</v>
      </c>
      <c r="D24" s="20">
        <v>2.4500000000000002</v>
      </c>
      <c r="E24" s="20">
        <v>0.62</v>
      </c>
      <c r="F24" s="20">
        <v>0.99</v>
      </c>
      <c r="G24" s="20">
        <v>6.77</v>
      </c>
      <c r="H24" s="20">
        <v>12.37</v>
      </c>
      <c r="I24" s="20">
        <v>2.54</v>
      </c>
      <c r="J24" s="20">
        <v>4.8</v>
      </c>
    </row>
    <row r="25" spans="1:10" ht="14.5">
      <c r="A25" s="7"/>
      <c r="B25" s="19">
        <v>29</v>
      </c>
      <c r="C25" s="20">
        <v>1.77</v>
      </c>
      <c r="D25" s="20">
        <v>2.52</v>
      </c>
      <c r="E25" s="20">
        <v>0.6</v>
      </c>
      <c r="F25" s="20">
        <v>1</v>
      </c>
      <c r="G25" s="20">
        <v>7.07</v>
      </c>
      <c r="H25" s="20">
        <v>13.17</v>
      </c>
      <c r="I25" s="20">
        <v>2.6</v>
      </c>
      <c r="J25" s="20">
        <v>5.0199999999999996</v>
      </c>
    </row>
    <row r="26" spans="1:10" ht="14.5">
      <c r="A26" s="7"/>
      <c r="B26" s="19">
        <v>30</v>
      </c>
      <c r="C26" s="20">
        <v>1.82</v>
      </c>
      <c r="D26" s="20">
        <v>2.64</v>
      </c>
      <c r="E26" s="20">
        <v>0.62</v>
      </c>
      <c r="F26" s="20">
        <v>1.01</v>
      </c>
      <c r="G26" s="20">
        <v>7.42</v>
      </c>
      <c r="H26" s="20">
        <v>14.12</v>
      </c>
      <c r="I26" s="20">
        <v>2.7</v>
      </c>
      <c r="J26" s="20">
        <v>5.27</v>
      </c>
    </row>
    <row r="27" spans="1:10" ht="14.5">
      <c r="A27" s="7"/>
      <c r="B27" s="19">
        <v>31</v>
      </c>
      <c r="C27" s="20">
        <v>1.88</v>
      </c>
      <c r="D27" s="20">
        <v>2.76</v>
      </c>
      <c r="E27" s="20">
        <v>0.62</v>
      </c>
      <c r="F27" s="20">
        <v>1.02</v>
      </c>
      <c r="G27" s="20">
        <v>7.87</v>
      </c>
      <c r="H27" s="20">
        <v>15.17</v>
      </c>
      <c r="I27" s="20">
        <v>2.77</v>
      </c>
      <c r="J27" s="20">
        <v>5.57</v>
      </c>
    </row>
    <row r="28" spans="1:10" ht="14.5">
      <c r="A28" s="7"/>
      <c r="B28" s="19">
        <v>32</v>
      </c>
      <c r="C28" s="20">
        <v>1.96</v>
      </c>
      <c r="D28" s="20">
        <v>2.89</v>
      </c>
      <c r="E28" s="20">
        <v>0.62</v>
      </c>
      <c r="F28" s="20">
        <v>1.03</v>
      </c>
      <c r="G28" s="20">
        <v>8.3699999999999992</v>
      </c>
      <c r="H28" s="20">
        <v>16.420000000000002</v>
      </c>
      <c r="I28" s="20">
        <v>2.92</v>
      </c>
      <c r="J28" s="20">
        <v>5.87</v>
      </c>
    </row>
    <row r="29" spans="1:10" ht="14.5">
      <c r="A29" s="7"/>
      <c r="B29" s="19">
        <v>33</v>
      </c>
      <c r="C29" s="20">
        <v>2.0299999999999998</v>
      </c>
      <c r="D29" s="20">
        <v>3.04</v>
      </c>
      <c r="E29" s="20">
        <v>0.65</v>
      </c>
      <c r="F29" s="20">
        <v>1.08</v>
      </c>
      <c r="G29" s="20">
        <v>8.98</v>
      </c>
      <c r="H29" s="20">
        <v>17.82</v>
      </c>
      <c r="I29" s="20">
        <v>3.07</v>
      </c>
      <c r="J29" s="20">
        <v>6.22</v>
      </c>
    </row>
    <row r="30" spans="1:10" ht="14.5">
      <c r="A30" s="7"/>
      <c r="B30" s="19">
        <v>34</v>
      </c>
      <c r="C30" s="20">
        <v>2.13</v>
      </c>
      <c r="D30" s="20">
        <v>3.2</v>
      </c>
      <c r="E30" s="20">
        <v>0.68</v>
      </c>
      <c r="F30" s="20">
        <v>1.1200000000000001</v>
      </c>
      <c r="G30" s="20">
        <v>9.66</v>
      </c>
      <c r="H30" s="20">
        <v>19.34</v>
      </c>
      <c r="I30" s="20">
        <v>3.26</v>
      </c>
      <c r="J30" s="20">
        <v>6.67</v>
      </c>
    </row>
    <row r="31" spans="1:10" ht="14.5">
      <c r="A31" s="7"/>
      <c r="B31" s="19">
        <v>35</v>
      </c>
      <c r="C31" s="20">
        <v>2.23</v>
      </c>
      <c r="D31" s="20">
        <v>3.37</v>
      </c>
      <c r="E31" s="20">
        <v>0.71</v>
      </c>
      <c r="F31" s="20">
        <v>1.18</v>
      </c>
      <c r="G31" s="20">
        <v>10.41</v>
      </c>
      <c r="H31" s="20">
        <v>21.07</v>
      </c>
      <c r="I31" s="20">
        <v>3.5</v>
      </c>
      <c r="J31" s="20">
        <v>7.19</v>
      </c>
    </row>
    <row r="32" spans="1:10" ht="14.5">
      <c r="A32" s="7"/>
      <c r="B32" s="19">
        <v>36</v>
      </c>
      <c r="C32" s="20">
        <v>2.35</v>
      </c>
      <c r="D32" s="20">
        <v>3.57</v>
      </c>
      <c r="E32" s="20">
        <v>0.77</v>
      </c>
      <c r="F32" s="20">
        <v>1.27</v>
      </c>
      <c r="G32" s="20">
        <v>11.24</v>
      </c>
      <c r="H32" s="20">
        <v>22.97</v>
      </c>
      <c r="I32" s="20">
        <v>3.77</v>
      </c>
      <c r="J32" s="20">
        <v>7.82</v>
      </c>
    </row>
    <row r="33" spans="1:10" ht="14.5">
      <c r="A33" s="7"/>
      <c r="B33" s="19">
        <v>37</v>
      </c>
      <c r="C33" s="20">
        <v>2.48</v>
      </c>
      <c r="D33" s="20">
        <v>3.77</v>
      </c>
      <c r="E33" s="20">
        <v>0.82</v>
      </c>
      <c r="F33" s="20">
        <v>1.37</v>
      </c>
      <c r="G33" s="20">
        <v>12.17</v>
      </c>
      <c r="H33" s="20">
        <v>25.01</v>
      </c>
      <c r="I33" s="20">
        <v>4.09</v>
      </c>
      <c r="J33" s="20">
        <v>8.5500000000000007</v>
      </c>
    </row>
    <row r="34" spans="1:10" ht="14.5">
      <c r="A34" s="7"/>
      <c r="B34" s="19">
        <v>38</v>
      </c>
      <c r="C34" s="20">
        <v>2.64</v>
      </c>
      <c r="D34" s="20">
        <v>4.01</v>
      </c>
      <c r="E34" s="20">
        <v>0.89</v>
      </c>
      <c r="F34" s="20">
        <v>1.47</v>
      </c>
      <c r="G34" s="20">
        <v>13.22</v>
      </c>
      <c r="H34" s="20">
        <v>27.22</v>
      </c>
      <c r="I34" s="20">
        <v>4.47</v>
      </c>
      <c r="J34" s="20">
        <v>9.42</v>
      </c>
    </row>
    <row r="35" spans="1:10" ht="14.5">
      <c r="A35" s="7"/>
      <c r="B35" s="19">
        <v>39</v>
      </c>
      <c r="C35" s="20">
        <v>2.8</v>
      </c>
      <c r="D35" s="20">
        <v>4.24</v>
      </c>
      <c r="E35" s="20">
        <v>0.97</v>
      </c>
      <c r="F35" s="20">
        <v>1.61</v>
      </c>
      <c r="G35" s="20">
        <v>14.36</v>
      </c>
      <c r="H35" s="20">
        <v>29.58</v>
      </c>
      <c r="I35" s="20">
        <v>4.8899999999999997</v>
      </c>
      <c r="J35" s="20">
        <v>10.44</v>
      </c>
    </row>
    <row r="36" spans="1:10" ht="14.5">
      <c r="A36" s="7"/>
      <c r="B36" s="19">
        <v>40</v>
      </c>
      <c r="C36" s="20">
        <v>2.96</v>
      </c>
      <c r="D36" s="20">
        <v>4.49</v>
      </c>
      <c r="E36" s="20">
        <v>1.05</v>
      </c>
      <c r="F36" s="20">
        <v>1.75</v>
      </c>
      <c r="G36" s="20">
        <v>15.58</v>
      </c>
      <c r="H36" s="20">
        <v>32.119999999999997</v>
      </c>
      <c r="I36" s="20">
        <v>5.4</v>
      </c>
      <c r="J36" s="20">
        <v>11.6</v>
      </c>
    </row>
    <row r="37" spans="1:10" ht="14.5">
      <c r="A37" s="7"/>
      <c r="B37" s="19">
        <v>41</v>
      </c>
      <c r="C37" s="20">
        <v>3.13</v>
      </c>
      <c r="D37" s="20">
        <v>4.76</v>
      </c>
      <c r="E37" s="20">
        <v>1.1499999999999999</v>
      </c>
      <c r="F37" s="20">
        <v>1.92</v>
      </c>
      <c r="G37" s="20">
        <v>16.920000000000002</v>
      </c>
      <c r="H37" s="20">
        <v>34.79</v>
      </c>
      <c r="I37" s="20">
        <v>5.96</v>
      </c>
      <c r="J37" s="20">
        <v>12.94</v>
      </c>
    </row>
    <row r="38" spans="1:10" ht="14.5">
      <c r="A38" s="7"/>
      <c r="B38" s="19">
        <v>42</v>
      </c>
      <c r="C38" s="20">
        <v>3.33</v>
      </c>
      <c r="D38" s="20">
        <v>4.99</v>
      </c>
      <c r="E38" s="20">
        <v>1.25</v>
      </c>
      <c r="F38" s="20">
        <v>2.11</v>
      </c>
      <c r="G38" s="20">
        <v>18.36</v>
      </c>
      <c r="H38" s="20">
        <v>37.6</v>
      </c>
      <c r="I38" s="20">
        <v>6.62</v>
      </c>
      <c r="J38" s="20">
        <v>14.47</v>
      </c>
    </row>
    <row r="39" spans="1:10" ht="14.5">
      <c r="A39" s="7"/>
      <c r="B39" s="19">
        <v>43</v>
      </c>
      <c r="C39" s="20">
        <v>3.52</v>
      </c>
      <c r="D39" s="20">
        <v>5.25</v>
      </c>
      <c r="E39" s="20">
        <v>1.39</v>
      </c>
      <c r="F39" s="20">
        <v>2.31</v>
      </c>
      <c r="G39" s="20">
        <v>19.91</v>
      </c>
      <c r="H39" s="20">
        <v>40.53</v>
      </c>
      <c r="I39" s="20">
        <v>7.37</v>
      </c>
      <c r="J39" s="20">
        <v>16.190000000000001</v>
      </c>
    </row>
    <row r="40" spans="1:10" ht="14.5">
      <c r="A40" s="7"/>
      <c r="B40" s="19">
        <v>44</v>
      </c>
      <c r="C40" s="20">
        <v>3.74</v>
      </c>
      <c r="D40" s="20">
        <v>5.54</v>
      </c>
      <c r="E40" s="20">
        <v>1.53</v>
      </c>
      <c r="F40" s="20">
        <v>2.52</v>
      </c>
      <c r="G40" s="20">
        <v>21.55</v>
      </c>
      <c r="H40" s="20">
        <v>43.58</v>
      </c>
      <c r="I40" s="20">
        <v>8.23</v>
      </c>
      <c r="J40" s="20">
        <v>18.07</v>
      </c>
    </row>
    <row r="41" spans="1:10" ht="14.5">
      <c r="A41" s="7"/>
      <c r="B41" s="19">
        <v>45</v>
      </c>
      <c r="C41" s="20">
        <v>3.98</v>
      </c>
      <c r="D41" s="20">
        <v>5.84</v>
      </c>
      <c r="E41" s="20">
        <v>1.72</v>
      </c>
      <c r="F41" s="20">
        <v>2.77</v>
      </c>
      <c r="G41" s="20">
        <v>23.32</v>
      </c>
      <c r="H41" s="20">
        <v>46.68</v>
      </c>
      <c r="I41" s="20">
        <v>9.2100000000000009</v>
      </c>
      <c r="J41" s="20">
        <v>20.13</v>
      </c>
    </row>
    <row r="42" spans="1:10" ht="14.5">
      <c r="A42" s="7"/>
      <c r="B42" s="19">
        <v>46</v>
      </c>
      <c r="C42" s="20">
        <v>4.2699999999999996</v>
      </c>
      <c r="D42" s="20">
        <v>6.17</v>
      </c>
      <c r="E42" s="20">
        <v>1.93</v>
      </c>
      <c r="F42" s="20">
        <v>3.05</v>
      </c>
      <c r="G42" s="20">
        <v>25.17</v>
      </c>
      <c r="H42" s="20">
        <v>49.84</v>
      </c>
      <c r="I42" s="20">
        <v>10.29</v>
      </c>
      <c r="J42" s="20">
        <v>22.37</v>
      </c>
    </row>
    <row r="43" spans="1:10" ht="14.5">
      <c r="A43" s="7"/>
      <c r="B43" s="19">
        <v>47</v>
      </c>
      <c r="C43" s="20">
        <v>4.5999999999999996</v>
      </c>
      <c r="D43" s="20">
        <v>6.56</v>
      </c>
      <c r="E43" s="20">
        <v>2.17</v>
      </c>
      <c r="F43" s="20">
        <v>3.34</v>
      </c>
      <c r="G43" s="20">
        <v>27.14</v>
      </c>
      <c r="H43" s="20">
        <v>53.05</v>
      </c>
      <c r="I43" s="20">
        <v>11.48</v>
      </c>
      <c r="J43" s="20">
        <v>24.72</v>
      </c>
    </row>
    <row r="44" spans="1:10" ht="14.5">
      <c r="A44" s="7"/>
      <c r="B44" s="19">
        <v>48</v>
      </c>
      <c r="C44" s="20">
        <v>4.95</v>
      </c>
      <c r="D44" s="20">
        <v>6.98</v>
      </c>
      <c r="E44" s="20">
        <v>2.42</v>
      </c>
      <c r="F44" s="20">
        <v>3.67</v>
      </c>
      <c r="G44" s="20">
        <v>29.19</v>
      </c>
      <c r="H44" s="20">
        <v>56.26</v>
      </c>
      <c r="I44" s="20">
        <v>12.83</v>
      </c>
      <c r="J44" s="20">
        <v>27.22</v>
      </c>
    </row>
    <row r="45" spans="1:10" ht="14.5">
      <c r="A45" s="7"/>
      <c r="B45" s="19">
        <v>49</v>
      </c>
      <c r="C45" s="20">
        <v>5.34</v>
      </c>
      <c r="D45" s="20">
        <v>7.43</v>
      </c>
      <c r="E45" s="20">
        <v>2.71</v>
      </c>
      <c r="F45" s="20">
        <v>4.0199999999999996</v>
      </c>
      <c r="G45" s="20">
        <v>31.34</v>
      </c>
      <c r="H45" s="20">
        <v>59.46</v>
      </c>
      <c r="I45" s="20">
        <v>14.32</v>
      </c>
      <c r="J45" s="20">
        <v>29.8</v>
      </c>
    </row>
    <row r="46" spans="1:10" ht="14.5">
      <c r="A46" s="7"/>
      <c r="B46" s="19">
        <v>50</v>
      </c>
      <c r="C46" s="20">
        <v>5.78</v>
      </c>
      <c r="D46" s="20">
        <v>7.93</v>
      </c>
      <c r="E46" s="20">
        <v>3.02</v>
      </c>
      <c r="F46" s="20">
        <v>4.3899999999999997</v>
      </c>
      <c r="G46" s="20">
        <v>33.57</v>
      </c>
      <c r="H46" s="20">
        <v>61.37</v>
      </c>
      <c r="I46" s="20">
        <v>15.91</v>
      </c>
      <c r="J46" s="20">
        <v>31.76</v>
      </c>
    </row>
    <row r="47" spans="1:10" ht="14.5">
      <c r="A47" s="7"/>
      <c r="B47" s="19">
        <v>51</v>
      </c>
      <c r="C47" s="20">
        <v>6.27</v>
      </c>
      <c r="D47" s="20">
        <v>8.43</v>
      </c>
      <c r="E47" s="20">
        <v>3.37</v>
      </c>
      <c r="F47" s="20">
        <v>4.78</v>
      </c>
      <c r="G47" s="20">
        <v>35.869999999999997</v>
      </c>
      <c r="H47" s="20">
        <v>63.13</v>
      </c>
      <c r="I47" s="20">
        <v>17.63</v>
      </c>
      <c r="J47" s="20">
        <v>33.65</v>
      </c>
    </row>
    <row r="48" spans="1:10" ht="14.5">
      <c r="A48" s="7"/>
      <c r="B48" s="19">
        <v>52</v>
      </c>
      <c r="C48" s="20">
        <v>6.81</v>
      </c>
      <c r="D48" s="20">
        <v>8.99</v>
      </c>
      <c r="E48" s="20">
        <v>3.8</v>
      </c>
      <c r="F48" s="20">
        <v>5.2</v>
      </c>
      <c r="G48" s="20">
        <v>38.270000000000003</v>
      </c>
      <c r="H48" s="20">
        <v>64.69</v>
      </c>
      <c r="I48" s="20">
        <v>19.47</v>
      </c>
      <c r="J48" s="20">
        <v>35.369999999999997</v>
      </c>
    </row>
    <row r="49" spans="1:10" ht="14.5">
      <c r="A49" s="7"/>
      <c r="B49" s="19">
        <v>53</v>
      </c>
      <c r="C49" s="20">
        <v>7.39</v>
      </c>
      <c r="D49" s="20">
        <v>9.59</v>
      </c>
      <c r="E49" s="20">
        <v>4.25</v>
      </c>
      <c r="F49" s="20">
        <v>5.64</v>
      </c>
      <c r="G49" s="20">
        <v>40.69</v>
      </c>
      <c r="H49" s="20">
        <v>66.05</v>
      </c>
      <c r="I49" s="20">
        <v>21.42</v>
      </c>
      <c r="J49" s="20">
        <v>36.9</v>
      </c>
    </row>
    <row r="50" spans="1:10" ht="14.5">
      <c r="A50" s="7"/>
      <c r="B50" s="19">
        <v>54</v>
      </c>
      <c r="C50" s="20">
        <v>8.02</v>
      </c>
      <c r="D50" s="20">
        <v>10.23</v>
      </c>
      <c r="E50" s="20">
        <v>4.7699999999999996</v>
      </c>
      <c r="F50" s="20">
        <v>6.09</v>
      </c>
      <c r="G50" s="20">
        <v>43.19</v>
      </c>
      <c r="H50" s="20">
        <v>67.599999999999994</v>
      </c>
      <c r="I50" s="20">
        <v>23.47</v>
      </c>
      <c r="J50" s="20">
        <v>38.17</v>
      </c>
    </row>
    <row r="51" spans="1:10" ht="14.5">
      <c r="A51" s="7"/>
      <c r="B51" s="19">
        <v>55</v>
      </c>
      <c r="C51" s="20">
        <v>8.6999999999999993</v>
      </c>
      <c r="D51" s="20">
        <v>10.91</v>
      </c>
      <c r="E51" s="20">
        <v>5.36</v>
      </c>
      <c r="F51" s="20">
        <v>6.57</v>
      </c>
      <c r="G51" s="20">
        <v>45.69</v>
      </c>
      <c r="H51" s="20">
        <v>69.88</v>
      </c>
      <c r="I51" s="20">
        <v>25.54</v>
      </c>
      <c r="J51" s="20">
        <v>38.369999999999997</v>
      </c>
    </row>
    <row r="52" spans="1:10" ht="14.5">
      <c r="A52" s="7"/>
      <c r="B52" s="19">
        <v>56</v>
      </c>
      <c r="C52" s="20">
        <v>9.41</v>
      </c>
      <c r="D52" s="20">
        <v>11.63</v>
      </c>
      <c r="E52" s="20">
        <v>5.98</v>
      </c>
      <c r="F52" s="20">
        <v>7.08</v>
      </c>
      <c r="G52" s="20">
        <v>48.12</v>
      </c>
      <c r="H52" s="20">
        <v>71.849999999999994</v>
      </c>
      <c r="I52" s="20">
        <v>27.58</v>
      </c>
      <c r="J52" s="20">
        <v>38.119999999999997</v>
      </c>
    </row>
    <row r="53" spans="1:10" ht="14.5">
      <c r="A53" s="7"/>
      <c r="B53" s="19">
        <v>57</v>
      </c>
      <c r="C53" s="20">
        <v>10.26</v>
      </c>
      <c r="D53" s="20">
        <v>12.39</v>
      </c>
      <c r="E53" s="20">
        <v>6.72</v>
      </c>
      <c r="F53" s="20">
        <v>7.62</v>
      </c>
      <c r="G53" s="20">
        <v>50.36</v>
      </c>
      <c r="H53" s="20">
        <v>73.34</v>
      </c>
      <c r="I53" s="20">
        <v>29.49</v>
      </c>
      <c r="J53" s="20">
        <v>37.380000000000003</v>
      </c>
    </row>
    <row r="54" spans="1:10" ht="14.5">
      <c r="A54" s="7"/>
      <c r="B54" s="19">
        <v>58</v>
      </c>
      <c r="C54" s="20">
        <v>11.21</v>
      </c>
      <c r="D54" s="20">
        <v>13.22</v>
      </c>
      <c r="E54" s="20">
        <v>7.53</v>
      </c>
      <c r="F54" s="20">
        <v>8.18</v>
      </c>
      <c r="G54" s="20">
        <v>52.24</v>
      </c>
      <c r="H54" s="20">
        <v>74.239999999999995</v>
      </c>
      <c r="I54" s="20">
        <v>31.09</v>
      </c>
      <c r="J54" s="20">
        <v>36.1</v>
      </c>
    </row>
    <row r="55" spans="1:10" ht="14.5">
      <c r="A55" s="7"/>
      <c r="B55" s="19">
        <v>59</v>
      </c>
      <c r="C55" s="20">
        <v>12.28</v>
      </c>
      <c r="D55" s="20">
        <v>14.12</v>
      </c>
      <c r="E55" s="20">
        <v>8.43</v>
      </c>
      <c r="F55" s="20">
        <v>8.76</v>
      </c>
      <c r="G55" s="20">
        <v>53.61</v>
      </c>
      <c r="H55" s="20">
        <v>74.349999999999994</v>
      </c>
      <c r="I55" s="20">
        <v>32.21</v>
      </c>
      <c r="J55" s="20">
        <v>34.21</v>
      </c>
    </row>
    <row r="56" spans="1:10" ht="14.5">
      <c r="A56" s="7"/>
      <c r="B56" s="19">
        <v>60</v>
      </c>
      <c r="C56" s="20">
        <v>13.47</v>
      </c>
      <c r="D56" s="20">
        <v>15.11</v>
      </c>
      <c r="E56" s="20">
        <v>9.42</v>
      </c>
      <c r="F56" s="20">
        <v>9.3699999999999992</v>
      </c>
      <c r="G56" s="20">
        <v>54.07</v>
      </c>
      <c r="H56" s="20">
        <v>73.31</v>
      </c>
      <c r="I56" s="20">
        <v>29.41</v>
      </c>
      <c r="J56" s="20">
        <v>31.63</v>
      </c>
    </row>
    <row r="57" spans="1:10" ht="14.5">
      <c r="A57" s="7"/>
      <c r="B57" s="19">
        <v>61</v>
      </c>
      <c r="C57" s="20">
        <v>14.75</v>
      </c>
      <c r="D57" s="20">
        <v>16.23</v>
      </c>
      <c r="E57" s="20">
        <v>10.48</v>
      </c>
      <c r="F57" s="20">
        <v>10</v>
      </c>
      <c r="G57" s="20">
        <v>53.19</v>
      </c>
      <c r="H57" s="20">
        <v>70.680000000000007</v>
      </c>
      <c r="I57" s="20">
        <v>28.71</v>
      </c>
      <c r="J57" s="20">
        <v>28.22</v>
      </c>
    </row>
    <row r="58" spans="1:10" ht="14.5">
      <c r="A58" s="7"/>
      <c r="B58" s="19">
        <v>62</v>
      </c>
      <c r="C58" s="20">
        <v>13.27</v>
      </c>
      <c r="D58" s="20">
        <v>14.62</v>
      </c>
      <c r="E58" s="20">
        <v>8.67</v>
      </c>
      <c r="F58" s="20">
        <v>8.3000000000000007</v>
      </c>
      <c r="G58" s="20">
        <v>50.12</v>
      </c>
      <c r="H58" s="20">
        <v>65.52</v>
      </c>
      <c r="I58" s="20">
        <v>26.36</v>
      </c>
      <c r="J58" s="20">
        <v>24.32</v>
      </c>
    </row>
    <row r="59" spans="1:10" ht="14.5">
      <c r="A59" s="7"/>
      <c r="B59" s="19">
        <v>63</v>
      </c>
      <c r="C59" s="20">
        <v>11.05</v>
      </c>
      <c r="D59" s="20">
        <v>12.19</v>
      </c>
      <c r="E59" s="20">
        <v>6.53</v>
      </c>
      <c r="F59" s="20">
        <v>6.25</v>
      </c>
      <c r="G59" s="20">
        <v>14.15</v>
      </c>
      <c r="H59" s="20">
        <v>15.61</v>
      </c>
      <c r="I59" s="20">
        <v>7.5</v>
      </c>
      <c r="J59" s="20">
        <v>7.18</v>
      </c>
    </row>
    <row r="60" spans="1:10" ht="14.5">
      <c r="A60" s="7"/>
      <c r="B60" s="21">
        <v>64</v>
      </c>
      <c r="C60" s="20">
        <v>6.66</v>
      </c>
      <c r="D60" s="20">
        <v>7.35</v>
      </c>
      <c r="E60" s="20">
        <v>2.63</v>
      </c>
      <c r="F60" s="20">
        <v>2.52</v>
      </c>
      <c r="G60" s="20">
        <v>8.52</v>
      </c>
      <c r="H60" s="20">
        <v>9.42</v>
      </c>
      <c r="I60" s="20">
        <v>3.02</v>
      </c>
      <c r="J60" s="20">
        <v>2.89</v>
      </c>
    </row>
    <row r="61" spans="1:10" ht="14.5">
      <c r="A61" s="7"/>
      <c r="B61" s="19"/>
      <c r="C61" s="20"/>
      <c r="D61" s="20"/>
      <c r="E61" s="20"/>
      <c r="F61" s="20"/>
      <c r="G61" s="20"/>
      <c r="H61" s="20"/>
      <c r="I61" s="20"/>
      <c r="J61" s="20"/>
    </row>
    <row r="62" spans="1:10" ht="14.5">
      <c r="A62" s="7"/>
      <c r="B62" s="19"/>
      <c r="C62" s="20"/>
      <c r="D62" s="20"/>
      <c r="E62" s="20"/>
      <c r="F62" s="20"/>
      <c r="G62" s="20"/>
      <c r="H62" s="20"/>
      <c r="I62" s="20"/>
      <c r="J62" s="20"/>
    </row>
    <row r="63" spans="1:10">
      <c r="A63" s="7"/>
      <c r="B63" s="7"/>
      <c r="C63" s="13"/>
      <c r="D63" s="12"/>
    </row>
    <row r="64" spans="1:10">
      <c r="A64" s="7"/>
      <c r="B64" s="7"/>
      <c r="C64" s="13"/>
      <c r="D64" s="12"/>
    </row>
    <row r="65" spans="2:4">
      <c r="B65" s="7"/>
      <c r="C65" s="13"/>
      <c r="D65" s="12"/>
    </row>
    <row r="66" spans="2:4">
      <c r="B66" s="7"/>
      <c r="C66" s="13"/>
      <c r="D66" s="12"/>
    </row>
    <row r="67" spans="2:4">
      <c r="B67" s="7"/>
    </row>
  </sheetData>
  <mergeCells count="9">
    <mergeCell ref="G9:G10"/>
    <mergeCell ref="H9:H10"/>
    <mergeCell ref="I9:I10"/>
    <mergeCell ref="J9:J10"/>
    <mergeCell ref="B9:B10"/>
    <mergeCell ref="C9:C10"/>
    <mergeCell ref="D9:D10"/>
    <mergeCell ref="E9:E10"/>
    <mergeCell ref="F9:F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545B17-8EF9-4470-B02A-08E6861F3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BD0B89-ECB8-4B6F-AFCC-FDB5677599F5}">
  <ds:schemaRefs>
    <ds:schemaRef ds:uri="http://schemas.microsoft.com/sharepoint/v3/contenttype/forms"/>
  </ds:schemaRefs>
</ds:datastoreItem>
</file>

<file path=customXml/itemProps3.xml><?xml version="1.0" encoding="utf-8"?>
<ds:datastoreItem xmlns:ds="http://schemas.openxmlformats.org/officeDocument/2006/customXml" ds:itemID="{6833A1C9-FEC4-49CF-8304-E7A5E2D9F9B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Calculator</vt:lpstr>
      <vt:lpstr>D&amp;TPD-Rates</vt:lpstr>
      <vt:lpstr>IP-rates</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David Flannery</cp:lastModifiedBy>
  <cp:revision/>
  <dcterms:created xsi:type="dcterms:W3CDTF">2016-03-07T03:08:29Z</dcterms:created>
  <dcterms:modified xsi:type="dcterms:W3CDTF">2023-09-11T02:57:06Z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y fmtid="{D5CDD505-2E9C-101B-9397-08002B2CF9AE}" pid="3" name="MSIP_Label_152db844-6082-448e-82d8-26e01007d467_Enabled">
    <vt:lpwstr>true</vt:lpwstr>
  </property>
  <property fmtid="{D5CDD505-2E9C-101B-9397-08002B2CF9AE}" pid="4" name="MSIP_Label_152db844-6082-448e-82d8-26e01007d467_SetDate">
    <vt:lpwstr>2023-09-05T01:01:25Z</vt:lpwstr>
  </property>
  <property fmtid="{D5CDD505-2E9C-101B-9397-08002B2CF9AE}" pid="5" name="MSIP_Label_152db844-6082-448e-82d8-26e01007d467_Method">
    <vt:lpwstr>Standard</vt:lpwstr>
  </property>
  <property fmtid="{D5CDD505-2E9C-101B-9397-08002B2CF9AE}" pid="6" name="MSIP_Label_152db844-6082-448e-82d8-26e01007d467_Name">
    <vt:lpwstr>Internal</vt:lpwstr>
  </property>
  <property fmtid="{D5CDD505-2E9C-101B-9397-08002B2CF9AE}" pid="7" name="MSIP_Label_152db844-6082-448e-82d8-26e01007d467_SiteId">
    <vt:lpwstr>5f8d0b25-e16a-4465-aa47-f44bb9beba20</vt:lpwstr>
  </property>
  <property fmtid="{D5CDD505-2E9C-101B-9397-08002B2CF9AE}" pid="8" name="MSIP_Label_152db844-6082-448e-82d8-26e01007d467_ActionId">
    <vt:lpwstr>aff5556f-aea3-4b3f-be60-9971c2fef9f5</vt:lpwstr>
  </property>
  <property fmtid="{D5CDD505-2E9C-101B-9397-08002B2CF9AE}" pid="9" name="MSIP_Label_152db844-6082-448e-82d8-26e01007d467_ContentBits">
    <vt:lpwstr>0</vt:lpwstr>
  </property>
</Properties>
</file>